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bb\cs\matbsc\"/>
    </mc:Choice>
  </mc:AlternateContent>
  <xr:revisionPtr revIDLastSave="0" documentId="13_ncr:1_{274559EF-50B6-4F0D-B15B-2C2A171687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tematika alapsza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0" i="4" l="1"/>
  <c r="F180" i="4"/>
  <c r="E180" i="4"/>
  <c r="D180" i="4"/>
  <c r="C180" i="4"/>
  <c r="H179" i="4"/>
  <c r="G179" i="4"/>
  <c r="F179" i="4"/>
  <c r="E179" i="4"/>
  <c r="D179" i="4"/>
  <c r="C179" i="4"/>
  <c r="H178" i="4"/>
  <c r="G178" i="4"/>
  <c r="F178" i="4"/>
  <c r="E178" i="4"/>
  <c r="D178" i="4"/>
  <c r="C178" i="4"/>
  <c r="F175" i="4"/>
  <c r="E175" i="4"/>
  <c r="D175" i="4"/>
  <c r="C175" i="4"/>
  <c r="H173" i="4"/>
  <c r="G173" i="4"/>
  <c r="F173" i="4"/>
  <c r="E173" i="4"/>
  <c r="D173" i="4"/>
  <c r="C173" i="4"/>
  <c r="H170" i="4"/>
  <c r="G170" i="4"/>
  <c r="F170" i="4"/>
  <c r="E170" i="4"/>
  <c r="D170" i="4"/>
  <c r="C170" i="4"/>
  <c r="D169" i="4"/>
  <c r="C169" i="4"/>
  <c r="H168" i="4"/>
  <c r="G168" i="4"/>
  <c r="F168" i="4"/>
  <c r="E168" i="4"/>
  <c r="D168" i="4"/>
  <c r="C168" i="4"/>
  <c r="H33" i="4"/>
  <c r="G33" i="4"/>
  <c r="F33" i="4"/>
  <c r="E33" i="4"/>
  <c r="D33" i="4"/>
  <c r="C33" i="4"/>
  <c r="H32" i="4"/>
  <c r="G32" i="4"/>
  <c r="F32" i="4"/>
  <c r="E32" i="4"/>
  <c r="D32" i="4"/>
  <c r="C32" i="4"/>
  <c r="H31" i="4"/>
  <c r="G31" i="4"/>
  <c r="F31" i="4"/>
  <c r="E31" i="4"/>
  <c r="D31" i="4"/>
  <c r="C31" i="4"/>
  <c r="H10" i="4"/>
  <c r="G10" i="4"/>
  <c r="F10" i="4"/>
  <c r="E10" i="4"/>
  <c r="D10" i="4"/>
  <c r="C10" i="4"/>
  <c r="H9" i="4"/>
  <c r="G9" i="4"/>
  <c r="F9" i="4"/>
  <c r="E9" i="4"/>
  <c r="D9" i="4"/>
  <c r="C9" i="4"/>
  <c r="H8" i="4"/>
  <c r="G8" i="4"/>
  <c r="F8" i="4"/>
  <c r="E8" i="4"/>
  <c r="D8" i="4"/>
  <c r="C8" i="4"/>
  <c r="I179" i="4" l="1"/>
  <c r="I8" i="4"/>
  <c r="I9" i="4"/>
  <c r="I10" i="4"/>
  <c r="I183" i="4"/>
  <c r="I180" i="4"/>
  <c r="I168" i="4"/>
  <c r="I170" i="4"/>
  <c r="I31" i="4"/>
  <c r="I32" i="4"/>
  <c r="I33" i="4"/>
  <c r="I173" i="4"/>
  <c r="I175" i="4"/>
  <c r="I178" i="4"/>
</calcChain>
</file>

<file path=xl/sharedStrings.xml><?xml version="1.0" encoding="utf-8"?>
<sst xmlns="http://schemas.openxmlformats.org/spreadsheetml/2006/main" count="998" uniqueCount="631">
  <si>
    <t>kv</t>
  </si>
  <si>
    <t>Matematika alapszak tantervi hálója 2022. szeptemberétől</t>
  </si>
  <si>
    <t>Kód</t>
  </si>
  <si>
    <t>Tantárgy</t>
  </si>
  <si>
    <t>Szemeszter</t>
  </si>
  <si>
    <t>Óra</t>
  </si>
  <si>
    <t>Kr.</t>
  </si>
  <si>
    <t>Ért.</t>
  </si>
  <si>
    <t>Ea</t>
  </si>
  <si>
    <t>Gy</t>
  </si>
  <si>
    <t>konz</t>
  </si>
  <si>
    <t>elemifmkrm22ga</t>
  </si>
  <si>
    <t>Elemi feladatmegoldó kritériumtárgy</t>
  </si>
  <si>
    <t>x</t>
  </si>
  <si>
    <t>Gyj(2)</t>
  </si>
  <si>
    <t>Csapodi Csaba</t>
  </si>
  <si>
    <t>Elementary mathematics</t>
  </si>
  <si>
    <t>elemipmkrm22ga</t>
  </si>
  <si>
    <t>Elemi problémamegoldó kritériumtárgy</t>
  </si>
  <si>
    <t>Elementary problemsolving</t>
  </si>
  <si>
    <t>összes kontaktóra</t>
  </si>
  <si>
    <t>összes kredit</t>
  </si>
  <si>
    <t>összes kollokvium</t>
  </si>
  <si>
    <t>algsz1m22ea</t>
  </si>
  <si>
    <t>Algebra és számelmélet előadás</t>
  </si>
  <si>
    <t>K(5)</t>
  </si>
  <si>
    <t>algsz1m22ga</t>
  </si>
  <si>
    <t>Algebra és számelmélet gyakorlat</t>
  </si>
  <si>
    <t>Zábrádi Gergely</t>
  </si>
  <si>
    <t>Algebra and Number Theory, lecture</t>
  </si>
  <si>
    <t>Gyj(5)</t>
  </si>
  <si>
    <t>Algebra and Number Theory, practice</t>
  </si>
  <si>
    <t>analizis1m22ea</t>
  </si>
  <si>
    <t>Analízis 1 előadás</t>
  </si>
  <si>
    <t>analizis1m22ga</t>
  </si>
  <si>
    <t>Analízis 1 gyakorlat</t>
  </si>
  <si>
    <t>Pfeil Tamás</t>
  </si>
  <si>
    <t>Analysis 1, lecture</t>
  </si>
  <si>
    <t>Analysis 1, practice</t>
  </si>
  <si>
    <t>kombin1m22ea</t>
  </si>
  <si>
    <t>Kombinatorika 1 előadás</t>
  </si>
  <si>
    <t>kombin1m22ga</t>
  </si>
  <si>
    <t>Kombinatorika 1 gyakorlat</t>
  </si>
  <si>
    <t>Szőnyi Tamás</t>
  </si>
  <si>
    <t>Combinatorics 1, lecture</t>
  </si>
  <si>
    <t>Combinatorics 1, practice</t>
  </si>
  <si>
    <t>bevtudprogm22ea</t>
  </si>
  <si>
    <t>Bevezetés a tudományos programozásba előadás</t>
  </si>
  <si>
    <t>bevtudprogm22ga</t>
  </si>
  <si>
    <t>Bevezetés a tudományos programozásba gyakorlat</t>
  </si>
  <si>
    <t>Sziklai Péter</t>
  </si>
  <si>
    <t>Introduction to Scientific Computing, lecture</t>
  </si>
  <si>
    <t>Introduction to Scientific Computing, practice</t>
  </si>
  <si>
    <t>linalgm22ea</t>
  </si>
  <si>
    <t>Lineáris és absztrakt algebra előadás</t>
  </si>
  <si>
    <t>linalgm22ga</t>
  </si>
  <si>
    <t>Lineáris és absztrakt algebra gyakorlat</t>
  </si>
  <si>
    <t>Frenkel Péter</t>
  </si>
  <si>
    <t>Linear and Abstract Algebra, lecture</t>
  </si>
  <si>
    <t>Linear and Abstract Algebra, practice</t>
  </si>
  <si>
    <t>analizis2m22ea</t>
  </si>
  <si>
    <t>Analízis 2 előadás</t>
  </si>
  <si>
    <t>analizis2m22ga</t>
  </si>
  <si>
    <t>Analízis 2 gyakorlat</t>
  </si>
  <si>
    <t>Buczolich Zoltán</t>
  </si>
  <si>
    <t>Analysis 2, lecture</t>
  </si>
  <si>
    <t>Analysis 2, practice</t>
  </si>
  <si>
    <t>geom1m22ea</t>
  </si>
  <si>
    <t>Geometria 1 előadás</t>
  </si>
  <si>
    <t>geom1m22ga</t>
  </si>
  <si>
    <t>Geometria 1 gyakorlat</t>
  </si>
  <si>
    <t>Naszódi Márton</t>
  </si>
  <si>
    <t>Geometry 1, lecture</t>
  </si>
  <si>
    <t>Geometry 1, practice</t>
  </si>
  <si>
    <t>matalapjaim22ga</t>
  </si>
  <si>
    <t>A matematika alapjai</t>
  </si>
  <si>
    <t>Foundations of Mathematics</t>
  </si>
  <si>
    <t>komboptm22ea</t>
  </si>
  <si>
    <t>Kombinatorikus optimalizálás előadás</t>
  </si>
  <si>
    <t>komboptm22ga</t>
  </si>
  <si>
    <t>Kombinatorikus optimalizálás gyakorlat</t>
  </si>
  <si>
    <t>Jordán Tibor</t>
  </si>
  <si>
    <t>Combinatorial Optimization, lecture</t>
  </si>
  <si>
    <t>Combinatorial Optimization, practice</t>
  </si>
  <si>
    <t>diffegy1m22ea</t>
  </si>
  <si>
    <t>Differenciálegyenletek 1 előadás</t>
  </si>
  <si>
    <t>diffegy1m22ga</t>
  </si>
  <si>
    <t>Differenciálegyenletek 1 gyakorlat</t>
  </si>
  <si>
    <t>Besenyei Ádám</t>
  </si>
  <si>
    <t>Differential Equations 1, lecture</t>
  </si>
  <si>
    <t>Differential Equations 1, practice</t>
  </si>
  <si>
    <t>1. Algebra, számelmélet és matematika alapjai tématerület</t>
  </si>
  <si>
    <t>csgymm22ea</t>
  </si>
  <si>
    <t>Csoportok, gyűrűk és modulusok előadás</t>
  </si>
  <si>
    <t>(x)</t>
  </si>
  <si>
    <t>csgymm22ga</t>
  </si>
  <si>
    <t>Csoportok, gyűrűk és modulusok gyakorlat</t>
  </si>
  <si>
    <t>Groups, Rings, and Modules, lecture</t>
  </si>
  <si>
    <t>Groups, Rings, and Modules, practice</t>
  </si>
  <si>
    <t>galoism22va</t>
  </si>
  <si>
    <t>Testek és algebrák</t>
  </si>
  <si>
    <t>Fields and Algebras</t>
  </si>
  <si>
    <t>szamelmm22va</t>
  </si>
  <si>
    <t>Számelmélet</t>
  </si>
  <si>
    <t>Gyarmati Katalin</t>
  </si>
  <si>
    <t>Number Theory</t>
  </si>
  <si>
    <t>halmlogm22ea</t>
  </si>
  <si>
    <t>Halmazelmélet és matematikai logika</t>
  </si>
  <si>
    <t>Elekes Márton</t>
  </si>
  <si>
    <t>Set Theory and Mathematical Logic</t>
  </si>
  <si>
    <t>algorbm22va</t>
  </si>
  <si>
    <t>Algebrai görbék</t>
  </si>
  <si>
    <t>Némethi András</t>
  </si>
  <si>
    <t>Algebraic Curves</t>
  </si>
  <si>
    <t>bevnumm22va</t>
  </si>
  <si>
    <t>Bevezető numerikus módszerek</t>
  </si>
  <si>
    <t>Fekete Imre</t>
  </si>
  <si>
    <t>Introduction to Numerical Methods</t>
  </si>
  <si>
    <t>diffegy2m22ea</t>
  </si>
  <si>
    <t>Differenciálegyenletek 2 előadás</t>
  </si>
  <si>
    <t>diffegy2m22ga</t>
  </si>
  <si>
    <t>Differenciálegyenletek 2 gyakorlat</t>
  </si>
  <si>
    <t>Differential Equations 2, lecture</t>
  </si>
  <si>
    <t>Differential Equations 2, practice</t>
  </si>
  <si>
    <t>nummod1m22ea</t>
  </si>
  <si>
    <t>Numerikus módszerek 1 előadás</t>
  </si>
  <si>
    <t>nummod1m22ga</t>
  </si>
  <si>
    <t>Numerikus módszerek 1 gyakorlat</t>
  </si>
  <si>
    <t>Izsák Ferenc</t>
  </si>
  <si>
    <t>Numerical Methods 1, lecture</t>
  </si>
  <si>
    <t>Numerical Methods 1, practice</t>
  </si>
  <si>
    <t>funkalkm22ea</t>
  </si>
  <si>
    <t>Funkcionálanalízis és alkalmazásai</t>
  </si>
  <si>
    <t>Karátson János</t>
  </si>
  <si>
    <t>Functional Analysis and its Applications</t>
  </si>
  <si>
    <t>blokkon belül kötelezően választható (teljesítendő: 3 kredit)</t>
  </si>
  <si>
    <t>nummod2m22va</t>
  </si>
  <si>
    <t>Numerikus módszerek 2</t>
  </si>
  <si>
    <t>Csomós Petra</t>
  </si>
  <si>
    <t>Numerical Methods 2</t>
  </si>
  <si>
    <t>omalgm22ea</t>
  </si>
  <si>
    <t>Operátor- és mátrixalgebrák</t>
  </si>
  <si>
    <t>Tarcsay Zsigmond</t>
  </si>
  <si>
    <t>Operator and Matrix Algebras</t>
  </si>
  <si>
    <t>3. Analízis tématerület</t>
  </si>
  <si>
    <t>analizis3m22ea</t>
  </si>
  <si>
    <t>Analízis 3 minor előadás</t>
  </si>
  <si>
    <t>analizis3m22ga</t>
  </si>
  <si>
    <t>Analízis 3 minor gyakorlat</t>
  </si>
  <si>
    <t>Szőke Róbert</t>
  </si>
  <si>
    <t>Analysis 3 (minor), lecture</t>
  </si>
  <si>
    <t>Analysis 3 (minor), practice</t>
  </si>
  <si>
    <t>tovfejanam22ea</t>
  </si>
  <si>
    <t>További fejezetek az analízisből előadás</t>
  </si>
  <si>
    <t>tovfejanam22ga</t>
  </si>
  <si>
    <t>További fejezetek az analízisből gyakorlat</t>
  </si>
  <si>
    <t>Further Topics in Analysis, lecture</t>
  </si>
  <si>
    <t>Further Topics in Analysis, practice</t>
  </si>
  <si>
    <t>analizis3xm22ea</t>
  </si>
  <si>
    <t>Analízis 3 major előadás</t>
  </si>
  <si>
    <t>analizis3xm22ga</t>
  </si>
  <si>
    <t>Analízis 3 major gyakorlat</t>
  </si>
  <si>
    <t>Keleti Tamás</t>
  </si>
  <si>
    <t>Analysis 3 (major), lecture</t>
  </si>
  <si>
    <t>Analysis 3 (major), practice</t>
  </si>
  <si>
    <t>komplexm22ea</t>
  </si>
  <si>
    <t>Komplex függvénytan előadás</t>
  </si>
  <si>
    <t>komplexm22ga</t>
  </si>
  <si>
    <t>Komplex függvénytan gyakorlat</t>
  </si>
  <si>
    <t>Complex Functions, lecture</t>
  </si>
  <si>
    <t>Complex Functions, practice</t>
  </si>
  <si>
    <t>mertekm22ea</t>
  </si>
  <si>
    <t>Mértékelmélet előadás</t>
  </si>
  <si>
    <t>mertekm22ga</t>
  </si>
  <si>
    <t>Mértékelmélet gyakorlat</t>
  </si>
  <si>
    <t>Measure Theory, lecture</t>
  </si>
  <si>
    <t>Measure Theory, practice</t>
  </si>
  <si>
    <t>funkanalm22ea</t>
  </si>
  <si>
    <t>Funkcionálanalízis előadás</t>
  </si>
  <si>
    <t>funkanalm22ga</t>
  </si>
  <si>
    <t>Funkcionálanalízis gyakorlat</t>
  </si>
  <si>
    <t>Functional Analysis, lecture</t>
  </si>
  <si>
    <t>Functional Analysis, practice</t>
  </si>
  <si>
    <t>fourierm22va</t>
  </si>
  <si>
    <t>Fourier analízis</t>
  </si>
  <si>
    <t>Tóth Árpád</t>
  </si>
  <si>
    <t>Fourier Analysis</t>
  </si>
  <si>
    <t>4. Diszkrét matematika és optimalizálás tématerület</t>
  </si>
  <si>
    <t>bevopkutm22ea</t>
  </si>
  <si>
    <t>Bevezetés az operációkutatásba előadás</t>
  </si>
  <si>
    <t>bevopkutm22ga</t>
  </si>
  <si>
    <t>Bevezetés az operációkutatásba gyakorlat</t>
  </si>
  <si>
    <t>Bérczi-Kovács Erika</t>
  </si>
  <si>
    <t>Introduction to Operations Research, lecture</t>
  </si>
  <si>
    <t>Introduction to Operations Research, practice</t>
  </si>
  <si>
    <t>opkut1m22ea</t>
  </si>
  <si>
    <t>Operációkutatás 1 előadás</t>
  </si>
  <si>
    <t>opkut1m22ga</t>
  </si>
  <si>
    <t>Operációkutatás 1 gyakorlat</t>
  </si>
  <si>
    <t>Király Tamás</t>
  </si>
  <si>
    <t>Operations Research 1, lecture</t>
  </si>
  <si>
    <t>Operations Research 1, practice</t>
  </si>
  <si>
    <t>opkut2m22ea</t>
  </si>
  <si>
    <t>Operációkutatás 2 előadás</t>
  </si>
  <si>
    <t>opkut2m22ga</t>
  </si>
  <si>
    <t>Operációkutatás 2 gyakorlat</t>
  </si>
  <si>
    <t>Jüttner Alpár</t>
  </si>
  <si>
    <t>Operations Research 2, lecture</t>
  </si>
  <si>
    <t>Operations Research 2, practice</t>
  </si>
  <si>
    <t>utemezesm22ea</t>
  </si>
  <si>
    <t>Ütemezéselmélet</t>
  </si>
  <si>
    <t>Scheduling</t>
  </si>
  <si>
    <t>kombin2m22ea</t>
  </si>
  <si>
    <t>Kombinatorika 2 előadás</t>
  </si>
  <si>
    <t>kombin2m22ga</t>
  </si>
  <si>
    <t>Kombinatorika 2 gyakorlat</t>
  </si>
  <si>
    <t>Pálvölgyi Dömötör</t>
  </si>
  <si>
    <t>Combinatorics 2, lecture</t>
  </si>
  <si>
    <t>Combinatorics 2, practice</t>
  </si>
  <si>
    <t>optgybanm22ea</t>
  </si>
  <si>
    <t>Optimalizálás a gyakorlatban előadás</t>
  </si>
  <si>
    <t>optgybanm22ga</t>
  </si>
  <si>
    <t>Optimalizálás a gyakorlatban gyakorlat</t>
  </si>
  <si>
    <t>Optimization in Practice, lecture</t>
  </si>
  <si>
    <t>Optimization in Practice, practice</t>
  </si>
  <si>
    <t>5. Geometria tématerület</t>
  </si>
  <si>
    <t>fejgeomm22ea</t>
  </si>
  <si>
    <t>Fejezetek a geometriából előadás</t>
  </si>
  <si>
    <t>fejgeomm22ga</t>
  </si>
  <si>
    <t>Fejezetek a geometriából gyakorlat</t>
  </si>
  <si>
    <t>Topics in Geometry, lecture</t>
  </si>
  <si>
    <t>Topics in Geometry, practice</t>
  </si>
  <si>
    <t>bevtopm22ea</t>
  </si>
  <si>
    <t>Bevezetés a topológiába előadás</t>
  </si>
  <si>
    <t>bevtopm22ga</t>
  </si>
  <si>
    <t>Bevezetés a topológiába gyakorlat</t>
  </si>
  <si>
    <t>Fehér László</t>
  </si>
  <si>
    <t>Introduction to Topology, lecture</t>
  </si>
  <si>
    <t>Introduction to Topology, practice</t>
  </si>
  <si>
    <t>geom2m22ea</t>
  </si>
  <si>
    <t>Geometria 2 előadás</t>
  </si>
  <si>
    <t>geom2m22ga</t>
  </si>
  <si>
    <t>Geometria 2 gyakorlat</t>
  </si>
  <si>
    <t>Geometry 2, lecture</t>
  </si>
  <si>
    <t>Geometry 2, practice</t>
  </si>
  <si>
    <t>diffgeom22ea</t>
  </si>
  <si>
    <t>Differenciálgeometria előadás</t>
  </si>
  <si>
    <t>diffgeom22ga</t>
  </si>
  <si>
    <t>Differenciálgeometria gyakorlat</t>
  </si>
  <si>
    <t>Csikós Balázs</t>
  </si>
  <si>
    <t>Differential Geometry, lecture</t>
  </si>
  <si>
    <t>Differential Geometry, practice</t>
  </si>
  <si>
    <t>algtopm22ea</t>
  </si>
  <si>
    <t>Algebrai topológia előadás</t>
  </si>
  <si>
    <t>algtopm22ga</t>
  </si>
  <si>
    <t>Algebrai topológia gyakorlat</t>
  </si>
  <si>
    <t>Algebraic Topology, lecture</t>
  </si>
  <si>
    <t>Algebraic Topology, practice</t>
  </si>
  <si>
    <t>projhipm22ea</t>
  </si>
  <si>
    <t>Projektív és hiperbolikus geometria előadás</t>
  </si>
  <si>
    <t>projhipm22ga</t>
  </si>
  <si>
    <t>Projektív és hiperbolikus geometria gyakorlat</t>
  </si>
  <si>
    <t>Kiss György</t>
  </si>
  <si>
    <t>Projective and Hyperbolic Geometry, lecture</t>
  </si>
  <si>
    <t>Projective and Hyperbolic Geometry, practice</t>
  </si>
  <si>
    <t>6. Informatika tématerület</t>
  </si>
  <si>
    <t>matprogcsm22va</t>
  </si>
  <si>
    <t>Matematikai programcsomagok</t>
  </si>
  <si>
    <t>B(5)</t>
  </si>
  <si>
    <t>Damásdi Gábor</t>
  </si>
  <si>
    <t>Mathematical Packages</t>
  </si>
  <si>
    <t>cppmatm22va</t>
  </si>
  <si>
    <t>C++ matematikusoknak</t>
  </si>
  <si>
    <t>Porkoláb Zoltán</t>
  </si>
  <si>
    <t>C++ Programming Language for Mathematicians</t>
  </si>
  <si>
    <t>statszamm22ga</t>
  </si>
  <si>
    <t>Statisztika számítógépes módszerei</t>
  </si>
  <si>
    <t>Zempléni András</t>
  </si>
  <si>
    <t>Statistics With Computers</t>
  </si>
  <si>
    <t>7. Modellezés tématerület</t>
  </si>
  <si>
    <t>statmodm22ea</t>
  </si>
  <si>
    <t>Statisztikai modellek előadás</t>
  </si>
  <si>
    <t>statmodm22ga</t>
  </si>
  <si>
    <t>Statisztikai modellek gyakorlat</t>
  </si>
  <si>
    <t>Márkus László</t>
  </si>
  <si>
    <t xml:space="preserve">Statistical Models, lecture </t>
  </si>
  <si>
    <t>Statistical Models, practice</t>
  </si>
  <si>
    <t>folytmodm22va</t>
  </si>
  <si>
    <t>Folytonos modellezés</t>
  </si>
  <si>
    <t>Continuous Modeling</t>
  </si>
  <si>
    <t>abgtm22ea</t>
  </si>
  <si>
    <t>Adatbányászat és gépi tanulás előadás</t>
  </si>
  <si>
    <t>abgtm22ga</t>
  </si>
  <si>
    <t>Adatbányászat és gépi tanulás gyakorlat</t>
  </si>
  <si>
    <t>Lukács András</t>
  </si>
  <si>
    <t>Data Mining and Machine Learning, lecture</t>
  </si>
  <si>
    <t>Data Mining and Machine Learning, practice</t>
  </si>
  <si>
    <t>gazdpenzm22ea</t>
  </si>
  <si>
    <t>Gazdasági és pénzügyi matematika előadás</t>
  </si>
  <si>
    <t>gazdpenzm22ga</t>
  </si>
  <si>
    <t>Gazdasági és pénzügyi matematika gyakorlat</t>
  </si>
  <si>
    <t>Mathematics in Economics and Finance, lecture</t>
  </si>
  <si>
    <t>Mathematics in Economics and Finance, practice</t>
  </si>
  <si>
    <t>mtfom22va</t>
  </si>
  <si>
    <t>Mély tanulás és folytonos optimalizálás</t>
  </si>
  <si>
    <t>Deep Learning and Continuous Optimization</t>
  </si>
  <si>
    <t>8. Számítógéptudomány tématerület</t>
  </si>
  <si>
    <t>algbonym22ea</t>
  </si>
  <si>
    <t>Algoritmusok elemzése és bonyolultsága előadás</t>
  </si>
  <si>
    <t>algbonym22ga</t>
  </si>
  <si>
    <t>Algoritmusok elemzése és bonyolultsága gyakorlat</t>
  </si>
  <si>
    <t>Analysis and Complexity of Algorithms, lecture</t>
  </si>
  <si>
    <t>Analysis and Complexity of Algorithms, practice</t>
  </si>
  <si>
    <t>algterv1m22ea</t>
  </si>
  <si>
    <t>Algoritmusok tervezése 1 előadás</t>
  </si>
  <si>
    <t>algterv1m22ga</t>
  </si>
  <si>
    <t>Algoritmusok tervezése 1 gyakorlat</t>
  </si>
  <si>
    <t>Király Zoltán</t>
  </si>
  <si>
    <t>Design of Algorithms 1, lecture</t>
  </si>
  <si>
    <t>Design of Algorithms 1, practice</t>
  </si>
  <si>
    <t>algterv2m22ea</t>
  </si>
  <si>
    <t>Algoritmusok tervezése 2 előadás</t>
  </si>
  <si>
    <t>algterv2m22ga</t>
  </si>
  <si>
    <t>Algoritmusok tervezése 2 gyakorlat</t>
  </si>
  <si>
    <t>Design of Algorithms 2, lecture</t>
  </si>
  <si>
    <t>Design of Algorithms 2, practice</t>
  </si>
  <si>
    <t>szamtudm22ea</t>
  </si>
  <si>
    <t>Számítástudomány előadás</t>
  </si>
  <si>
    <t>szamtudm22ga</t>
  </si>
  <si>
    <t>Számítástudomány gyakorlat</t>
  </si>
  <si>
    <t>Grolmusz Vince</t>
  </si>
  <si>
    <t>Theory of Computing, lecture</t>
  </si>
  <si>
    <t>Theory of Computing, practice</t>
  </si>
  <si>
    <t>adattudm22ea</t>
  </si>
  <si>
    <t>Adattudomány előadás</t>
  </si>
  <si>
    <t>adattudm22ga</t>
  </si>
  <si>
    <t>Adattudomány gyakorlat</t>
  </si>
  <si>
    <t>Data Science, lecture</t>
  </si>
  <si>
    <t>Data Science, practice</t>
  </si>
  <si>
    <t>9. Valószínűségszámítás tématerület</t>
  </si>
  <si>
    <t>bevvalszm22ea</t>
  </si>
  <si>
    <t>Bevezetés a valószínűségszámításba előadás</t>
  </si>
  <si>
    <t>bevvalszm22ga</t>
  </si>
  <si>
    <t>Bevezetés a valószínűségszámításba gyakorlat</t>
  </si>
  <si>
    <t>Gerencsér Balázs</t>
  </si>
  <si>
    <t xml:space="preserve">Introduction to Probability, lecture </t>
  </si>
  <si>
    <t>Introduction to Probability, practice</t>
  </si>
  <si>
    <t>valstatm22ea</t>
  </si>
  <si>
    <t>Valószínűségszámítás és statisztika előadás</t>
  </si>
  <si>
    <t>valstatm22ga</t>
  </si>
  <si>
    <t>Valószínűségszámítás és statisztika gyakorlat</t>
  </si>
  <si>
    <t>Rásonyi Miklós</t>
  </si>
  <si>
    <t>Probability and Statistics, lecture</t>
  </si>
  <si>
    <t>Probability and Statistics, practice</t>
  </si>
  <si>
    <t>valoszin1m22ea</t>
  </si>
  <si>
    <t>Valószínűségszámítás 1 előadás</t>
  </si>
  <si>
    <t>valoszin1m22ga</t>
  </si>
  <si>
    <t>Valószínűségszámítás 1 gyakorlat</t>
  </si>
  <si>
    <t>Backhausz Ágnes</t>
  </si>
  <si>
    <t>Probability Theory 1, lecture</t>
  </si>
  <si>
    <t>Probability Theory 1, practice</t>
  </si>
  <si>
    <t>valoszin2m22ea</t>
  </si>
  <si>
    <t>Valószínűségszámítás 2 előadás</t>
  </si>
  <si>
    <t>valoszin2m22ga</t>
  </si>
  <si>
    <t>Valószínűségszámítás 2 gyakorlat</t>
  </si>
  <si>
    <t>Arató Miklós</t>
  </si>
  <si>
    <t>Probability Theory 2, lecture</t>
  </si>
  <si>
    <t>Probability Theory 2, practice</t>
  </si>
  <si>
    <t>matstatm22ea</t>
  </si>
  <si>
    <t>Matematikai statisztika előadás</t>
  </si>
  <si>
    <t>matstatm22ga</t>
  </si>
  <si>
    <t>Matematikai statisztika gyakorlat</t>
  </si>
  <si>
    <t>Csáji Balázs Csanád</t>
  </si>
  <si>
    <t>Mathematical Statistics, lecture</t>
  </si>
  <si>
    <t>Mathematical Statistics, practice</t>
  </si>
  <si>
    <t>bevsztochfm22ea</t>
  </si>
  <si>
    <t>Bevezető sztochasztikus folyamatok előadás</t>
  </si>
  <si>
    <t>bevsztochfm22ga</t>
  </si>
  <si>
    <t>Bevezető sztochasztikus folyamatok gyakorlat</t>
  </si>
  <si>
    <t>Csiszár Villő</t>
  </si>
  <si>
    <t>Stochastic Processes, lecture</t>
  </si>
  <si>
    <t>Stochastic Processes, practice</t>
  </si>
  <si>
    <t>Szabadon választható tárgyak: teljesítendő 9 kredit (A kötelezően választható tárgyakból is választható.)</t>
  </si>
  <si>
    <t>Szabadon választható tárgy</t>
  </si>
  <si>
    <t>Szakdolgozati szeminárium</t>
  </si>
  <si>
    <t>szakdolim22da</t>
  </si>
  <si>
    <t>Szakdolgozati konzultáció</t>
  </si>
  <si>
    <t>Kiss Emil</t>
  </si>
  <si>
    <t>BSc Thesis Consultation</t>
  </si>
  <si>
    <t>ÖSSZESEN</t>
  </si>
  <si>
    <t>2. Alkalmazott analízis tématerület</t>
  </si>
  <si>
    <t>Mobilitás</t>
  </si>
  <si>
    <t>Mobility</t>
  </si>
  <si>
    <t>Kritérium tárgyak (0 kredit)</t>
  </si>
  <si>
    <t>Kötelező tárgyak (66 kredit)</t>
  </si>
  <si>
    <t>Lgy</t>
  </si>
  <si>
    <t>Szakfelelős: dr. Kiss Emil</t>
  </si>
  <si>
    <t>1. a) minor blokk (0 kredit)</t>
  </si>
  <si>
    <t>1. b) major blokk (15 kredit)</t>
  </si>
  <si>
    <t>2. a) minor blokk (4 kredit)</t>
  </si>
  <si>
    <t>2. b) major blokk (19 kredit)</t>
  </si>
  <si>
    <t>3. a) minor blokk (11 kredit)</t>
  </si>
  <si>
    <t>3. b) major blokk (26 kredit)</t>
  </si>
  <si>
    <t>4. a) minor blokk (6 kredit)</t>
  </si>
  <si>
    <t>4. b) major blokk (21 kredit)</t>
  </si>
  <si>
    <t>5. a) minor blokk (9 kredit)</t>
  </si>
  <si>
    <t>5. b) major blokk (24 kredit)</t>
  </si>
  <si>
    <t>6. a) minor blokk (0 kredit)</t>
  </si>
  <si>
    <t>6. b) major blokk (15 kredit)</t>
  </si>
  <si>
    <t>7. a) minor blokk (0 kredit)</t>
  </si>
  <si>
    <t>7. b) major blokk (15 kredit)</t>
  </si>
  <si>
    <t>8. a) minor blokk (8 kredit)</t>
  </si>
  <si>
    <t>8. b) major blokk (23 kredit)</t>
  </si>
  <si>
    <t>9. a) minor blokk (12 kredit)</t>
  </si>
  <si>
    <t>9. b) major blokk (27 kredit)</t>
  </si>
  <si>
    <t>teljesítendő kredit</t>
  </si>
  <si>
    <t xml:space="preserve">      blokkon belül kötelező (teljesítendő: 7 kredit)</t>
  </si>
  <si>
    <t xml:space="preserve">      blokkon belül kötelezően választható (teljesítendő: 8 kredit)</t>
  </si>
  <si>
    <t xml:space="preserve">      blokkon belül kötelező (teljesítendő: 4 kredit)</t>
  </si>
  <si>
    <t xml:space="preserve">      blokkon belül kötelező (teljesítendő: 16 kredit)</t>
  </si>
  <si>
    <t xml:space="preserve">      blokkon belül kötelező (teljesítendő: 11 kredit)</t>
  </si>
  <si>
    <t xml:space="preserve">      blokkon belül kötelező (teljesítendő: 22 kredit)</t>
  </si>
  <si>
    <t xml:space="preserve">      blokkon belül kötelezően választható (teljesítendő: 4 kredit)</t>
  </si>
  <si>
    <t xml:space="preserve">      blokkon belül kötelező (teljesítendő: 6 kredit)</t>
  </si>
  <si>
    <t xml:space="preserve">      blokkon belül kötelező (teljesítendő: 15 kredit)</t>
  </si>
  <si>
    <t xml:space="preserve">      blokkon belül kötelezően választható (teljesítendő: 6 kredit)</t>
  </si>
  <si>
    <t xml:space="preserve">      blokkon belül kötelező (teljesítendő: 9 kredit)</t>
  </si>
  <si>
    <t xml:space="preserve">      blokkon belül kötelező (teljesítendő: 18 kredit)</t>
  </si>
  <si>
    <t xml:space="preserve">      blokkon belül kötelező (teljesítendő: 0 kredit)</t>
  </si>
  <si>
    <t xml:space="preserve">      blokkon belül kötelezően választható (teljesítendő: 15 kredit)</t>
  </si>
  <si>
    <t xml:space="preserve">      blokkon belül kötelező (teljesítendő: 8 kredit)</t>
  </si>
  <si>
    <t xml:space="preserve">      blokkon belül kötelező (teljesítendő: 23 kredit)</t>
  </si>
  <si>
    <t xml:space="preserve">      blokkon belül kötelező (teljesítendő: 12 kredit)</t>
  </si>
  <si>
    <t xml:space="preserve">      blokkon belül kötelező (teljesítendő: 27 kredit)</t>
  </si>
  <si>
    <t>(kv)</t>
  </si>
  <si>
    <t>Értékelés</t>
  </si>
  <si>
    <t>Előfeltételek</t>
  </si>
  <si>
    <r>
      <t>e</t>
    </r>
    <r>
      <rPr>
        <sz val="10"/>
        <rFont val="Arial"/>
        <family val="2"/>
        <charset val="238"/>
      </rPr>
      <t xml:space="preserve"> = </t>
    </r>
    <r>
      <rPr>
        <b/>
        <sz val="10"/>
        <rFont val="Arial"/>
        <family val="2"/>
        <charset val="238"/>
      </rPr>
      <t>erős</t>
    </r>
  </si>
  <si>
    <t>gy = gyenge</t>
  </si>
  <si>
    <t>t = társfelvétel</t>
  </si>
  <si>
    <t>K(5) = kollokvium (5)</t>
  </si>
  <si>
    <t>Gyj(5) = gyakorlati jegy (5)</t>
  </si>
  <si>
    <t>B(5) = beszámoló (5)</t>
  </si>
  <si>
    <t>kv = kötelezően választható tárgy tárgyfelvétel ajánlott féléve</t>
  </si>
  <si>
    <t>x = kötelező tárgy tárgyfelvétel ajánlott féléve</t>
  </si>
  <si>
    <t>(x) = kötelező tárgy felvehető</t>
  </si>
  <si>
    <t>(kv) = kötelezően választható tárgy felvehető</t>
  </si>
  <si>
    <t>Tantárgy angol neve</t>
  </si>
  <si>
    <t>Tárgyfelelős</t>
  </si>
  <si>
    <t>Megjegyzés</t>
  </si>
  <si>
    <t>Megjegyzés: A hallgató választása alapján a kötelezően választható tárgyak elvégzése kötelezővé válik a tantervi hálóban foglaltak szerint.</t>
  </si>
  <si>
    <t>Kiváltja: az analizis3xm22ea Analízis 3 major előadás teljesítése</t>
  </si>
  <si>
    <t xml:space="preserve">Kiváltja: az analizis3xm22ga Analízis 3 major gyakorlat teljesítése </t>
  </si>
  <si>
    <t>Kiváltja: a mertekm22ea Mértékelmélet előadás teljesítése</t>
  </si>
  <si>
    <t>Kiváltja: a mertekm22ga Mértékelmélet gyakorlats teljesítése</t>
  </si>
  <si>
    <t>Kiváltja: az opkut1m22ea Operációkutatás 1 előadás teljesítése</t>
  </si>
  <si>
    <t>Kiváltja: az opkut1m22ga Operációkutatás 1 gyakorlat teljesítése</t>
  </si>
  <si>
    <t>Kiváltja: a nummod1m22ea Numerikus módszerek 1 előadás és a nummod1m22ga Numerikus módszerek 1 gyakorlat teljesítése</t>
  </si>
  <si>
    <t>Kiváltja: a geom2m22ea Geometria 2 előadás és a diffgeom22ea Differenciálgeometria előadás teljesítése</t>
  </si>
  <si>
    <t>Kiváltja: a geom2m22ga Geometria 2 gyakorlat és a diffgeom22ga Differenciálgeometria gyakorlat teljesítése</t>
  </si>
  <si>
    <t>Kiváltja: az algterv1m22ea Algoritmusok tervezése 1 előadás és a szamtudm22ea Számítástudomány előadás teljesítése</t>
  </si>
  <si>
    <t>Kiváltja: az algterv1m22ga Algoritmusok tervezése 1 gyakorlat és a szamtudm22ga Számítástudomány gyakorlat teljesítése</t>
  </si>
  <si>
    <t>Kiváltja: a valoszin1m22ea Valószínűségszámítás 1 előadás teljesítése</t>
  </si>
  <si>
    <t>Kiváltja: a valoszin1m22ga Valószínűségszámítás 1 gyakorlat teljesítése</t>
  </si>
  <si>
    <t>Kiváltja: a matstatm22ea Matematikai statisztika előadás teljesítése</t>
  </si>
  <si>
    <t>Kiváltja: a matstatm22ga Matematikai statisztika gyakorlat teljesítése</t>
  </si>
  <si>
    <t>Kötelezően választható tárgyak (teljesítendő: 95 kredit úgy, hogy 2 tématerületből a major blokk elvégzése kötelező)</t>
  </si>
  <si>
    <t>Matematika kritériumtárgy</t>
  </si>
  <si>
    <t>Algebra 1 előadás és Számelmélet 1 előadás</t>
  </si>
  <si>
    <t>Algebra 1 gyakorlat és Számelmélet 1 gyakorlat</t>
  </si>
  <si>
    <t>Véges matematika 2 előadás</t>
  </si>
  <si>
    <t>Véges matematika 2 gyakorlat</t>
  </si>
  <si>
    <t>Differenciálegyenletek (mat/alkmat) előadás</t>
  </si>
  <si>
    <t>Differenciálegyenletek (mat/alkmat) gyakorlat</t>
  </si>
  <si>
    <t>Funkcionálanalízis (alkmat) előadás</t>
  </si>
  <si>
    <t>---</t>
  </si>
  <si>
    <t>analízis 4 (mat/alkmat) + funkanal (mat/alkmat)</t>
  </si>
  <si>
    <t>Ütemezéselmélet (alk. Mat.)</t>
  </si>
  <si>
    <t>Diszkrét és folytonos optimalizálás (Alk. Mat.)</t>
  </si>
  <si>
    <t>bevmat1x0_m17ga</t>
  </si>
  <si>
    <t>algebr1n0_m17ea és szamel1n0_m17ea</t>
  </si>
  <si>
    <t>algebr1n0_m17ga és szamel1n0_m17ga</t>
  </si>
  <si>
    <t>analiz2x0_m17ea vagy kalkul2x0_m17ea</t>
  </si>
  <si>
    <t>analiz2x0_m17ga vagy kalkul2x0_m17ga</t>
  </si>
  <si>
    <t>vegmat2n0_m17ea</t>
  </si>
  <si>
    <t>vegmat2n0_m17ga</t>
  </si>
  <si>
    <t>felfed1x0_m20ea vagy alg_py1a0_m17ea</t>
  </si>
  <si>
    <t>felfed1x0_m20ga vagy alg_py1a0_m17ga</t>
  </si>
  <si>
    <t>algebr3m0_m17ea</t>
  </si>
  <si>
    <t>algebr3m0_m17ea vagy algebr3v0_m17ea</t>
  </si>
  <si>
    <t>algebr3m0_m17ga vagy algebr3v0_m17ga</t>
  </si>
  <si>
    <t>analiz3m0_m17ea vagy analiz3v0_m20ea</t>
  </si>
  <si>
    <t>analiz3m0_m17ga vagy analiz3v0_m20ga</t>
  </si>
  <si>
    <t>geomet1n0_m17ea</t>
  </si>
  <si>
    <t>geomet1n0_m17ga</t>
  </si>
  <si>
    <t>mtalap1a0_m17gx vagy matlog1m0_m17gx</t>
  </si>
  <si>
    <t>vegmat2n0_m17ea és opkut_1u0_m17ex</t>
  </si>
  <si>
    <t>vegmat2n0_m17ga és opkut_1u0_m17gx</t>
  </si>
  <si>
    <t>difegy1u1_m20ex</t>
  </si>
  <si>
    <t>difegy1u1_m20gx</t>
  </si>
  <si>
    <t>algebr3m0_m17ga</t>
  </si>
  <si>
    <t>algebr4m0_m17ex</t>
  </si>
  <si>
    <t>szamel2m0_m17ex</t>
  </si>
  <si>
    <t>halmaz1m0_m17ex és matlog1m0_m17ex</t>
  </si>
  <si>
    <t>Analízis 1-2 vagy Kalkulus 1-2</t>
  </si>
  <si>
    <t>Analízis 1-3 vagy Kalkulus 1-2 + Analízis 3 (mat/alkmat)</t>
  </si>
  <si>
    <t>A matematika alapjai vagy Matematikai logika gyakorlat</t>
  </si>
  <si>
    <t>Véges matematika 2 + Operációkutatás 1 ea.</t>
  </si>
  <si>
    <t>Véges matematika 2 + Operációkutatás 1 gyak.</t>
  </si>
  <si>
    <t>matematikus Algebra 3 előadás</t>
  </si>
  <si>
    <t>matematikus Algebra 3 gyakorlat</t>
  </si>
  <si>
    <t>matematikus Algebra 4 előadás</t>
  </si>
  <si>
    <t>matematikus Számelmélet 2 előadás</t>
  </si>
  <si>
    <t>Halmazelmélet + Matematikai logika előadás</t>
  </si>
  <si>
    <t>Numerikus a. 1 (alk/mat) ea+gy, vagy Alkalmazott analízis 1 ea+gy</t>
  </si>
  <si>
    <t>num_an1m0_m17ea vagy num_an1a0_m17ea vagy alkan_1e0_m17ea</t>
  </si>
  <si>
    <t>Differenciálegyenletek 2 (mat/alkmat) előadás</t>
  </si>
  <si>
    <t>difegy2x0_m20ex</t>
  </si>
  <si>
    <t>Differenciálegyenletek 2 (mat/alkmat) gyakorlat</t>
  </si>
  <si>
    <t>difegy2x0_m20gx</t>
  </si>
  <si>
    <t>Numerikus analízis 2 vagy Alkalmazott analízis 2 előadás</t>
  </si>
  <si>
    <t>Numerikus analízis 2 vagy Alkalmazott analízis 2 gyak.</t>
  </si>
  <si>
    <t>num_an2a0_m17ea</t>
  </si>
  <si>
    <t>num_an2a0_m17ga</t>
  </si>
  <si>
    <t>funkan1a0_m17ex</t>
  </si>
  <si>
    <t>Numerikus analízis 1 és időfüggő parc. diff.</t>
  </si>
  <si>
    <t>kompft1m0_m17ex vagy kompft1a0_m17ea</t>
  </si>
  <si>
    <t>Analízis 4 (mat/alkmat) + Funkcionálanalízis (mat/alkmat)</t>
  </si>
  <si>
    <t>analiz4m0_m17ex és funkan1m0_m17ex, vagy mertek1v0_m20ex és funkan1a0_m17ex</t>
  </si>
  <si>
    <t>analiz4m0_m17gx és funkan1m0_m17gx, vagy mertek1v0_m20gx és funkan1a0_m17gx</t>
  </si>
  <si>
    <t>matematikus Analízis 3 előadás</t>
  </si>
  <si>
    <t>matematikus Analízis 3 gyakorlat</t>
  </si>
  <si>
    <t>analiz3m0_m17ea</t>
  </si>
  <si>
    <t>analiz3m0_m17ga</t>
  </si>
  <si>
    <t>Komplex függvénytan előadás (mat/alkmat)</t>
  </si>
  <si>
    <t>Komplex függvénytan gyakorlat (mat/alkmat)</t>
  </si>
  <si>
    <t>kompft1m0_m17gx vagy kompft1a0_m17ga</t>
  </si>
  <si>
    <t>Funkcionálanalízis (matematikus) előadás</t>
  </si>
  <si>
    <t>Funkcionálanalízis (matematikus) gyakorlat</t>
  </si>
  <si>
    <t>funkan1m0_m17ex</t>
  </si>
  <si>
    <t>funkan1m0_m17gx</t>
  </si>
  <si>
    <t>fouran1u0_m17ex</t>
  </si>
  <si>
    <t>Fourier-analízis (alkmat/mat) előadás</t>
  </si>
  <si>
    <t>opkut_1u0_m17ex</t>
  </si>
  <si>
    <t>opkut_1u0_m17gx</t>
  </si>
  <si>
    <t>opkut_2u0_m17ea</t>
  </si>
  <si>
    <t>opkut_2u0_m17ga</t>
  </si>
  <si>
    <t>Operációkutatás előadás</t>
  </si>
  <si>
    <t>Operációkutatás gyakorlat</t>
  </si>
  <si>
    <t>utemez1e0_m17ea</t>
  </si>
  <si>
    <t>dfopti1a0_m17ea</t>
  </si>
  <si>
    <t>dfopti1a0_m17ga</t>
  </si>
  <si>
    <t>matematikus Geometria 2 előadás</t>
  </si>
  <si>
    <t>matematikus Geometria 2 gyakorlat</t>
  </si>
  <si>
    <t>geomet2m0_m17ea</t>
  </si>
  <si>
    <t>geomet2m0_m17ga</t>
  </si>
  <si>
    <t>bevtop1m0_m17ex</t>
  </si>
  <si>
    <t>bevtop1m0_m17gx</t>
  </si>
  <si>
    <t>matematikus Geometria 3 előadás</t>
  </si>
  <si>
    <t>matematikus Geometria 3 gyakorlat</t>
  </si>
  <si>
    <t>geomet3m0_m17ex</t>
  </si>
  <si>
    <t>geomet3m0_m17gx</t>
  </si>
  <si>
    <t>difgeo1m0_m17ex</t>
  </si>
  <si>
    <t>difgeo1m0_m17gx</t>
  </si>
  <si>
    <t>algtop1m0_m17ex</t>
  </si>
  <si>
    <t>algtop1m0_m17gx</t>
  </si>
  <si>
    <t>Programozási nyelv: C++</t>
  </si>
  <si>
    <t>cpp_pr1x0_m17va</t>
  </si>
  <si>
    <t>statsz1e0_m17ga</t>
  </si>
  <si>
    <t>A mat. statisztika számítógépes módszerei</t>
  </si>
  <si>
    <t>Idősorok és többdimenziós statisztika előadás</t>
  </si>
  <si>
    <t>idosor1e0_m17ea</t>
  </si>
  <si>
    <t>idosor1e0_m17ga</t>
  </si>
  <si>
    <t>Idősorok és többdimenziós statisztika gyakorlat</t>
  </si>
  <si>
    <t>folytm1e0_m17ga</t>
  </si>
  <si>
    <t>adatb_1e0_m17ea</t>
  </si>
  <si>
    <t>adatb_1e0_m17ga</t>
  </si>
  <si>
    <t>Adatbányászat előadás</t>
  </si>
  <si>
    <t>Adatbányászat gyakorlat</t>
  </si>
  <si>
    <t>szmtud1u0_m17ex</t>
  </si>
  <si>
    <t>szmtud1u0_m17ex és algter1a0_m17ea</t>
  </si>
  <si>
    <t>Számítástudomány + Algoritmusok tervezése 1 ea.</t>
  </si>
  <si>
    <t>Számítástudomány + Algoritmusok tervezése 1 gyak.</t>
  </si>
  <si>
    <t>szmtud1u0_m17gx és algter1a0_m17ga</t>
  </si>
  <si>
    <t>algter1a0_m17ga</t>
  </si>
  <si>
    <t>algter1a0_m17ea</t>
  </si>
  <si>
    <t>Algoritmusok tervezése és elemzése 1 előadás</t>
  </si>
  <si>
    <t>Algoritmusok tervezése és elemzése 1 gyakorlat</t>
  </si>
  <si>
    <t>Algoritmusok tervezése és elemzése 2 előadás</t>
  </si>
  <si>
    <t>Algoritmusok tervezése és elemzése 2 gyakorlat</t>
  </si>
  <si>
    <t>algter2a0_m17ea</t>
  </si>
  <si>
    <t>algter2a0_m17ga</t>
  </si>
  <si>
    <t>szmtud1u0_m17gx</t>
  </si>
  <si>
    <t>Valószínűségszámítás vagy Valószínűségszámítás 1 ea.</t>
  </si>
  <si>
    <t>Valószínűségszámítás vagy Valószínűségszámítás 1 gyak.</t>
  </si>
  <si>
    <t>Matematikai statisztika vagy Leíró és mat. stat. Ea.</t>
  </si>
  <si>
    <t>Matematikai statisztika  vagy Leíró és mat. stat. Gyak.</t>
  </si>
  <si>
    <t>matematikus Valószínűségszámítás 2 előadás</t>
  </si>
  <si>
    <t>matematikus Valószínűségszámítás 2 gyakorlat</t>
  </si>
  <si>
    <t xml:space="preserve">valsz_1m0_m17ea vagy valsz_1a0_m17ea </t>
  </si>
  <si>
    <t xml:space="preserve">valsz_1m0_m17ga vagy valsz_1a0_m17ga </t>
  </si>
  <si>
    <t>matst_1u0_m17ea vagy leiros1e0_m17ea</t>
  </si>
  <si>
    <t>matst_1u0_m17ga vagy leiros1e0_m17ga</t>
  </si>
  <si>
    <t>valsz_2m0_m17ea</t>
  </si>
  <si>
    <t>valsz_2m0_m17ga</t>
  </si>
  <si>
    <t>matst_1u0_m17ga</t>
  </si>
  <si>
    <t>szakd_1x0_m17da</t>
  </si>
  <si>
    <t>Algoritmusok és felfedezések előadás vagy Algoritmusok python nyelven</t>
  </si>
  <si>
    <t>Algebra 3 előadás</t>
  </si>
  <si>
    <t>Algebra 3 gyakorlat</t>
  </si>
  <si>
    <t>matst_1u0_m17ea</t>
  </si>
  <si>
    <t>Tanegység elfogadásnál milyen, a 2020-as képzésen elvégzett tárgyak alapján fogadható el az új tárgy?</t>
  </si>
  <si>
    <t xml:space="preserve">Funkcionálanalízis 2 </t>
  </si>
  <si>
    <t xml:space="preserve">funkan2m0_m17ex </t>
  </si>
  <si>
    <t>num_an1m0_m17ea vagy num_an1a0_m17ea, és ifpdnm1u0um17em</t>
  </si>
  <si>
    <t>opkut_1u0_m17ex vagy opkut_1e0_m17ea</t>
  </si>
  <si>
    <t>opkut_1u0_m17gx vagy opkut_1e0_m17ga</t>
  </si>
  <si>
    <t>Analízis 4 előadás (mat/alkmat)</t>
  </si>
  <si>
    <t>Analízis 4 gyakorlat (mat/alkmat)</t>
  </si>
  <si>
    <t>analiz4m0_m17ex vagy mertek1v0_m20ex</t>
  </si>
  <si>
    <t>analiz4m0_m17gx vagy mertek1v0_m20gx</t>
  </si>
  <si>
    <t>szimpr1u0_m17ga és numprg1a0_m17ga</t>
  </si>
  <si>
    <t>Szimbolikus matematikai programcsomagok és numerikus matematikai programcsomagok</t>
  </si>
  <si>
    <t>Pénzügyek menedzselése előadás</t>
  </si>
  <si>
    <t>Pénzügyek menedzselése gyakorlat</t>
  </si>
  <si>
    <t>penz_u1e0_m17ea</t>
  </si>
  <si>
    <t>penz_u1e0_m17ga</t>
  </si>
  <si>
    <t>Analízis 3 (mat/alkmat) vagy Komplex függvénytan (mat/alkmat) vagy Fejezetek az analízisből előadás</t>
  </si>
  <si>
    <t>analiz3v0_m20ea vagy kompft1m0_m17ex vagy kompft1a0_m17ea vagy feanal1e0_m17ea</t>
  </si>
  <si>
    <t>analiz3v0_m20ea vagy kompft1m0_m17gx vagy kompft1a0_m17ga vagy feanal1e0_m17ga</t>
  </si>
  <si>
    <t>Analízis 3 (mat/alkmat) vagy Komplex függvénytan (mat/alkmat) vagy Fejezetek az analízisből gyak.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</si>
</sst>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;@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1"/>
    </font>
    <font>
      <sz val="11"/>
      <color rgb="FF000000"/>
      <name val="Calibri"/>
      <family val="2"/>
      <charset val="238"/>
    </font>
    <font>
      <b/>
      <sz val="10"/>
      <color rgb="FFC0504D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4F81BD"/>
      <name val="Arial"/>
      <family val="2"/>
      <charset val="238"/>
    </font>
    <font>
      <b/>
      <sz val="10"/>
      <color rgb="FFE26B0A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000000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</cellStyleXfs>
  <cellXfs count="246">
    <xf numFmtId="0" fontId="0" fillId="0" borderId="0" xfId="0"/>
    <xf numFmtId="0" fontId="2" fillId="0" borderId="0" xfId="1" applyFont="1"/>
    <xf numFmtId="0" fontId="1" fillId="0" borderId="0" xfId="1"/>
    <xf numFmtId="164" fontId="4" fillId="8" borderId="5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horizontal="center" vertical="center"/>
    </xf>
    <xf numFmtId="164" fontId="4" fillId="8" borderId="6" xfId="0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/>
    </xf>
    <xf numFmtId="164" fontId="8" fillId="8" borderId="5" xfId="0" applyNumberFormat="1" applyFont="1" applyFill="1" applyBorder="1" applyAlignment="1">
      <alignment horizontal="center" vertical="center"/>
    </xf>
    <xf numFmtId="164" fontId="8" fillId="8" borderId="1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10" borderId="3" xfId="2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vertical="center"/>
    </xf>
    <xf numFmtId="0" fontId="6" fillId="12" borderId="2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left" vertical="center"/>
    </xf>
    <xf numFmtId="0" fontId="1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15" fillId="2" borderId="2" xfId="1" applyFont="1" applyFill="1" applyBorder="1"/>
    <xf numFmtId="0" fontId="6" fillId="3" borderId="3" xfId="0" applyFont="1" applyFill="1" applyBorder="1" applyAlignment="1">
      <alignment horizontal="center" vertical="center"/>
    </xf>
    <xf numFmtId="0" fontId="15" fillId="2" borderId="3" xfId="1" applyFont="1" applyFill="1" applyBorder="1"/>
    <xf numFmtId="0" fontId="15" fillId="2" borderId="4" xfId="1" applyFont="1" applyFill="1" applyBorder="1"/>
    <xf numFmtId="0" fontId="10" fillId="2" borderId="3" xfId="1" applyFont="1" applyFill="1" applyBorder="1"/>
    <xf numFmtId="0" fontId="10" fillId="2" borderId="2" xfId="1" applyFont="1" applyFill="1" applyBorder="1"/>
    <xf numFmtId="0" fontId="10" fillId="2" borderId="4" xfId="1" applyFont="1" applyFill="1" applyBorder="1"/>
    <xf numFmtId="0" fontId="15" fillId="4" borderId="2" xfId="1" applyFont="1" applyFill="1" applyBorder="1"/>
    <xf numFmtId="0" fontId="6" fillId="12" borderId="4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10" fillId="4" borderId="2" xfId="1" applyFont="1" applyFill="1" applyBorder="1"/>
    <xf numFmtId="0" fontId="1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64" fontId="8" fillId="8" borderId="3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15" fillId="0" borderId="19" xfId="1" applyFont="1" applyBorder="1" applyAlignment="1">
      <alignment horizontal="left" vertical="center"/>
    </xf>
    <xf numFmtId="0" fontId="2" fillId="0" borderId="18" xfId="1" applyFont="1" applyBorder="1"/>
    <xf numFmtId="0" fontId="15" fillId="0" borderId="3" xfId="1" applyFont="1" applyBorder="1" applyAlignment="1">
      <alignment horizontal="left" vertical="center"/>
    </xf>
    <xf numFmtId="0" fontId="2" fillId="0" borderId="20" xfId="1" applyFont="1" applyBorder="1"/>
    <xf numFmtId="0" fontId="15" fillId="2" borderId="19" xfId="1" applyFont="1" applyFill="1" applyBorder="1"/>
    <xf numFmtId="0" fontId="7" fillId="7" borderId="3" xfId="0" applyFont="1" applyFill="1" applyBorder="1"/>
    <xf numFmtId="0" fontId="7" fillId="14" borderId="3" xfId="0" applyFont="1" applyFill="1" applyBorder="1"/>
    <xf numFmtId="0" fontId="5" fillId="6" borderId="3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7" fillId="14" borderId="3" xfId="0" applyFont="1" applyFill="1" applyBorder="1" applyAlignment="1">
      <alignment horizontal="left" vertical="center"/>
    </xf>
    <xf numFmtId="0" fontId="5" fillId="6" borderId="3" xfId="2" applyFont="1" applyFill="1" applyBorder="1" applyAlignment="1">
      <alignment vertical="center"/>
    </xf>
    <xf numFmtId="0" fontId="5" fillId="7" borderId="3" xfId="2" applyFont="1" applyFill="1" applyBorder="1" applyAlignment="1">
      <alignment vertical="center"/>
    </xf>
    <xf numFmtId="0" fontId="5" fillId="14" borderId="3" xfId="2" applyFont="1" applyFill="1" applyBorder="1" applyAlignment="1">
      <alignment vertical="center"/>
    </xf>
    <xf numFmtId="0" fontId="15" fillId="15" borderId="3" xfId="1" applyFont="1" applyFill="1" applyBorder="1"/>
    <xf numFmtId="0" fontId="2" fillId="0" borderId="21" xfId="1" applyFont="1" applyBorder="1"/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64" fontId="8" fillId="8" borderId="4" xfId="0" applyNumberFormat="1" applyFont="1" applyFill="1" applyBorder="1" applyAlignment="1">
      <alignment horizontal="center" vertical="center"/>
    </xf>
    <xf numFmtId="0" fontId="10" fillId="4" borderId="3" xfId="1" applyFont="1" applyFill="1" applyBorder="1"/>
    <xf numFmtId="0" fontId="10" fillId="4" borderId="4" xfId="1" applyFont="1" applyFill="1" applyBorder="1"/>
    <xf numFmtId="0" fontId="6" fillId="0" borderId="0" xfId="1" applyFont="1"/>
    <xf numFmtId="0" fontId="10" fillId="0" borderId="22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10" fillId="2" borderId="19" xfId="1" applyFont="1" applyFill="1" applyBorder="1"/>
    <xf numFmtId="0" fontId="6" fillId="9" borderId="19" xfId="0" applyFont="1" applyFill="1" applyBorder="1" applyAlignment="1">
      <alignment horizontal="center" vertical="center"/>
    </xf>
    <xf numFmtId="0" fontId="10" fillId="4" borderId="19" xfId="1" applyFont="1" applyFill="1" applyBorder="1"/>
    <xf numFmtId="0" fontId="10" fillId="0" borderId="3" xfId="1" applyFont="1" applyBorder="1" applyAlignment="1">
      <alignment horizontal="center" vertical="center"/>
    </xf>
    <xf numFmtId="0" fontId="15" fillId="4" borderId="19" xfId="1" applyFont="1" applyFill="1" applyBorder="1" applyAlignment="1">
      <alignment horizontal="left"/>
    </xf>
    <xf numFmtId="0" fontId="6" fillId="8" borderId="19" xfId="0" applyFont="1" applyFill="1" applyBorder="1" applyAlignment="1">
      <alignment horizontal="left" vertical="center"/>
    </xf>
    <xf numFmtId="0" fontId="6" fillId="12" borderId="19" xfId="0" applyFont="1" applyFill="1" applyBorder="1" applyAlignment="1">
      <alignment horizontal="left" vertical="center"/>
    </xf>
    <xf numFmtId="0" fontId="15" fillId="2" borderId="19" xfId="1" applyFont="1" applyFill="1" applyBorder="1" applyAlignment="1">
      <alignment horizontal="left"/>
    </xf>
    <xf numFmtId="0" fontId="6" fillId="9" borderId="19" xfId="0" applyFont="1" applyFill="1" applyBorder="1" applyAlignment="1">
      <alignment horizontal="left" vertical="center"/>
    </xf>
    <xf numFmtId="0" fontId="6" fillId="8" borderId="19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/>
    </xf>
    <xf numFmtId="0" fontId="5" fillId="3" borderId="18" xfId="1" applyFont="1" applyFill="1" applyBorder="1" applyAlignment="1">
      <alignment horizontal="left"/>
    </xf>
    <xf numFmtId="0" fontId="14" fillId="3" borderId="19" xfId="0" applyFont="1" applyFill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18" xfId="1" applyFont="1" applyBorder="1" applyAlignment="1">
      <alignment horizontal="left"/>
    </xf>
    <xf numFmtId="0" fontId="5" fillId="3" borderId="19" xfId="1" applyFont="1" applyFill="1" applyBorder="1" applyAlignment="1">
      <alignment horizontal="left"/>
    </xf>
    <xf numFmtId="0" fontId="7" fillId="5" borderId="19" xfId="0" applyFont="1" applyFill="1" applyBorder="1"/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9" fillId="8" borderId="24" xfId="0" applyNumberFormat="1" applyFont="1" applyFill="1" applyBorder="1" applyAlignment="1">
      <alignment horizontal="center" vertical="center"/>
    </xf>
    <xf numFmtId="164" fontId="9" fillId="8" borderId="25" xfId="0" applyNumberFormat="1" applyFont="1" applyFill="1" applyBorder="1" applyAlignment="1">
      <alignment horizontal="center" vertical="center"/>
    </xf>
    <xf numFmtId="164" fontId="9" fillId="8" borderId="26" xfId="0" applyNumberFormat="1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vertical="center"/>
    </xf>
    <xf numFmtId="0" fontId="6" fillId="8" borderId="23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/>
    </xf>
    <xf numFmtId="0" fontId="6" fillId="8" borderId="23" xfId="0" applyFont="1" applyFill="1" applyBorder="1" applyAlignment="1">
      <alignment vertical="center"/>
    </xf>
    <xf numFmtId="0" fontId="7" fillId="5" borderId="23" xfId="0" applyFont="1" applyFill="1" applyBorder="1"/>
    <xf numFmtId="0" fontId="15" fillId="0" borderId="14" xfId="1" applyFont="1" applyBorder="1" applyAlignment="1">
      <alignment horizontal="left" vertical="center"/>
    </xf>
    <xf numFmtId="0" fontId="10" fillId="0" borderId="31" xfId="1" applyFont="1" applyBorder="1" applyAlignment="1">
      <alignment horizontal="center" vertical="center"/>
    </xf>
    <xf numFmtId="0" fontId="10" fillId="0" borderId="32" xfId="1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5" fillId="0" borderId="32" xfId="1" applyFont="1" applyBorder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6" fillId="10" borderId="14" xfId="2" applyFont="1" applyFill="1" applyBorder="1" applyAlignment="1">
      <alignment horizontal="left" vertical="center"/>
    </xf>
    <xf numFmtId="0" fontId="6" fillId="9" borderId="14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center" vertical="center"/>
    </xf>
    <xf numFmtId="0" fontId="6" fillId="12" borderId="13" xfId="0" applyFont="1" applyFill="1" applyBorder="1" applyAlignment="1">
      <alignment horizontal="center" vertical="center"/>
    </xf>
    <xf numFmtId="0" fontId="5" fillId="12" borderId="15" xfId="0" applyFont="1" applyFill="1" applyBorder="1" applyAlignment="1">
      <alignment vertical="center"/>
    </xf>
    <xf numFmtId="0" fontId="6" fillId="12" borderId="13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left"/>
    </xf>
    <xf numFmtId="164" fontId="4" fillId="8" borderId="31" xfId="0" applyNumberFormat="1" applyFont="1" applyFill="1" applyBorder="1" applyAlignment="1">
      <alignment horizontal="center" vertical="center"/>
    </xf>
    <xf numFmtId="164" fontId="4" fillId="8" borderId="32" xfId="0" applyNumberFormat="1" applyFont="1" applyFill="1" applyBorder="1" applyAlignment="1">
      <alignment horizontal="center" vertical="center"/>
    </xf>
    <xf numFmtId="164" fontId="4" fillId="8" borderId="33" xfId="0" applyNumberFormat="1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vertical="center"/>
    </xf>
    <xf numFmtId="0" fontId="6" fillId="8" borderId="13" xfId="0" applyFont="1" applyFill="1" applyBorder="1" applyAlignment="1">
      <alignment vertical="center"/>
    </xf>
    <xf numFmtId="0" fontId="7" fillId="5" borderId="13" xfId="0" applyFont="1" applyFill="1" applyBorder="1"/>
    <xf numFmtId="0" fontId="15" fillId="4" borderId="35" xfId="1" applyFont="1" applyFill="1" applyBorder="1"/>
    <xf numFmtId="0" fontId="15" fillId="4" borderId="36" xfId="1" applyFont="1" applyFill="1" applyBorder="1"/>
    <xf numFmtId="0" fontId="15" fillId="4" borderId="37" xfId="1" applyFont="1" applyFill="1" applyBorder="1"/>
    <xf numFmtId="0" fontId="15" fillId="4" borderId="17" xfId="1" applyFont="1" applyFill="1" applyBorder="1"/>
    <xf numFmtId="0" fontId="15" fillId="4" borderId="17" xfId="1" applyFont="1" applyFill="1" applyBorder="1" applyAlignment="1">
      <alignment horizontal="left"/>
    </xf>
    <xf numFmtId="0" fontId="5" fillId="3" borderId="17" xfId="1" applyFont="1" applyFill="1" applyBorder="1" applyAlignment="1">
      <alignment horizontal="left"/>
    </xf>
    <xf numFmtId="0" fontId="6" fillId="4" borderId="42" xfId="1" applyFont="1" applyFill="1" applyBorder="1" applyAlignment="1">
      <alignment horizontal="left" vertical="center"/>
    </xf>
    <xf numFmtId="0" fontId="15" fillId="0" borderId="44" xfId="1" applyFont="1" applyBorder="1" applyAlignment="1">
      <alignment horizontal="left" vertical="center"/>
    </xf>
    <xf numFmtId="0" fontId="15" fillId="0" borderId="46" xfId="1" applyFont="1" applyBorder="1" applyAlignment="1">
      <alignment horizontal="left" vertical="center"/>
    </xf>
    <xf numFmtId="0" fontId="6" fillId="10" borderId="44" xfId="2" applyFont="1" applyFill="1" applyBorder="1" applyAlignment="1">
      <alignment horizontal="left" vertical="center"/>
    </xf>
    <xf numFmtId="0" fontId="6" fillId="11" borderId="46" xfId="2" applyFont="1" applyFill="1" applyBorder="1" applyAlignment="1">
      <alignment horizontal="left" vertical="center"/>
    </xf>
    <xf numFmtId="0" fontId="6" fillId="13" borderId="46" xfId="2" applyFont="1" applyFill="1" applyBorder="1" applyAlignment="1">
      <alignment horizontal="left" vertical="center"/>
    </xf>
    <xf numFmtId="0" fontId="17" fillId="2" borderId="46" xfId="1" applyFont="1" applyFill="1" applyBorder="1" applyAlignment="1">
      <alignment horizontal="left" vertical="center"/>
    </xf>
    <xf numFmtId="0" fontId="6" fillId="10" borderId="46" xfId="2" applyFont="1" applyFill="1" applyBorder="1" applyAlignment="1">
      <alignment horizontal="left" vertical="center"/>
    </xf>
    <xf numFmtId="0" fontId="6" fillId="15" borderId="46" xfId="1" applyFont="1" applyFill="1" applyBorder="1" applyAlignment="1">
      <alignment horizontal="left" vertical="center"/>
    </xf>
    <xf numFmtId="0" fontId="6" fillId="4" borderId="50" xfId="1" applyFont="1" applyFill="1" applyBorder="1" applyAlignment="1">
      <alignment horizontal="left" vertical="center"/>
    </xf>
    <xf numFmtId="164" fontId="18" fillId="8" borderId="53" xfId="0" applyNumberFormat="1" applyFont="1" applyFill="1" applyBorder="1" applyAlignment="1">
      <alignment horizontal="center" vertical="center"/>
    </xf>
    <xf numFmtId="164" fontId="18" fillId="8" borderId="54" xfId="0" applyNumberFormat="1" applyFont="1" applyFill="1" applyBorder="1" applyAlignment="1">
      <alignment horizontal="center" vertical="center"/>
    </xf>
    <xf numFmtId="164" fontId="18" fillId="8" borderId="55" xfId="0" applyNumberFormat="1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vertical="center"/>
    </xf>
    <xf numFmtId="0" fontId="6" fillId="8" borderId="57" xfId="0" applyFont="1" applyFill="1" applyBorder="1" applyAlignment="1">
      <alignment vertical="center"/>
    </xf>
    <xf numFmtId="0" fontId="7" fillId="5" borderId="57" xfId="0" applyFont="1" applyFill="1" applyBorder="1"/>
    <xf numFmtId="0" fontId="2" fillId="0" borderId="12" xfId="1" applyFont="1" applyBorder="1"/>
    <xf numFmtId="0" fontId="19" fillId="0" borderId="0" xfId="3" applyFont="1" applyAlignment="1">
      <alignment horizontal="left"/>
    </xf>
    <xf numFmtId="0" fontId="5" fillId="0" borderId="0" xfId="3" applyAlignment="1">
      <alignment horizontal="left"/>
    </xf>
    <xf numFmtId="0" fontId="12" fillId="0" borderId="0" xfId="0" applyFont="1" applyAlignment="1">
      <alignment horizontal="left" vertical="center"/>
    </xf>
    <xf numFmtId="0" fontId="2" fillId="0" borderId="59" xfId="1" applyFont="1" applyBorder="1"/>
    <xf numFmtId="0" fontId="2" fillId="0" borderId="0" xfId="1" applyFont="1" applyAlignment="1">
      <alignment wrapText="1"/>
    </xf>
    <xf numFmtId="0" fontId="2" fillId="0" borderId="59" xfId="1" applyFont="1" applyBorder="1" applyAlignment="1">
      <alignment wrapText="1"/>
    </xf>
    <xf numFmtId="0" fontId="5" fillId="3" borderId="43" xfId="1" applyFont="1" applyFill="1" applyBorder="1" applyAlignment="1">
      <alignment horizontal="left" wrapText="1"/>
    </xf>
    <xf numFmtId="0" fontId="15" fillId="0" borderId="45" xfId="1" applyFont="1" applyBorder="1" applyAlignment="1">
      <alignment horizontal="left" vertical="center" wrapText="1"/>
    </xf>
    <xf numFmtId="0" fontId="15" fillId="0" borderId="47" xfId="1" applyFont="1" applyBorder="1" applyAlignment="1">
      <alignment horizontal="left" vertical="center" wrapText="1"/>
    </xf>
    <xf numFmtId="0" fontId="7" fillId="5" borderId="47" xfId="0" applyFont="1" applyFill="1" applyBorder="1" applyAlignment="1">
      <alignment horizontal="left" wrapText="1"/>
    </xf>
    <xf numFmtId="0" fontId="7" fillId="5" borderId="49" xfId="0" applyFont="1" applyFill="1" applyBorder="1" applyAlignment="1">
      <alignment horizontal="left" wrapText="1"/>
    </xf>
    <xf numFmtId="0" fontId="14" fillId="3" borderId="45" xfId="0" applyFont="1" applyFill="1" applyBorder="1" applyAlignment="1">
      <alignment horizontal="left" wrapText="1"/>
    </xf>
    <xf numFmtId="0" fontId="14" fillId="3" borderId="47" xfId="0" applyFont="1" applyFill="1" applyBorder="1" applyAlignment="1">
      <alignment horizontal="left" wrapText="1"/>
    </xf>
    <xf numFmtId="0" fontId="5" fillId="0" borderId="47" xfId="1" applyFont="1" applyBorder="1" applyAlignment="1">
      <alignment horizontal="left" wrapText="1"/>
    </xf>
    <xf numFmtId="0" fontId="5" fillId="0" borderId="41" xfId="1" applyFont="1" applyBorder="1" applyAlignment="1">
      <alignment horizontal="left" wrapText="1"/>
    </xf>
    <xf numFmtId="0" fontId="5" fillId="3" borderId="41" xfId="1" applyFont="1" applyFill="1" applyBorder="1" applyAlignment="1">
      <alignment horizontal="left" wrapText="1"/>
    </xf>
    <xf numFmtId="0" fontId="5" fillId="3" borderId="47" xfId="1" applyFont="1" applyFill="1" applyBorder="1" applyAlignment="1">
      <alignment horizontal="left" wrapText="1"/>
    </xf>
    <xf numFmtId="0" fontId="7" fillId="5" borderId="47" xfId="0" applyFont="1" applyFill="1" applyBorder="1" applyAlignment="1">
      <alignment wrapText="1"/>
    </xf>
    <xf numFmtId="0" fontId="7" fillId="5" borderId="49" xfId="0" applyFont="1" applyFill="1" applyBorder="1" applyAlignment="1">
      <alignment wrapText="1"/>
    </xf>
    <xf numFmtId="0" fontId="7" fillId="5" borderId="45" xfId="0" applyFont="1" applyFill="1" applyBorder="1" applyAlignment="1">
      <alignment wrapText="1"/>
    </xf>
    <xf numFmtId="0" fontId="7" fillId="5" borderId="58" xfId="0" applyFont="1" applyFill="1" applyBorder="1" applyAlignment="1">
      <alignment wrapText="1"/>
    </xf>
    <xf numFmtId="0" fontId="2" fillId="0" borderId="12" xfId="1" applyFont="1" applyBorder="1" applyAlignment="1">
      <alignment wrapText="1"/>
    </xf>
    <xf numFmtId="0" fontId="2" fillId="0" borderId="18" xfId="1" applyFont="1" applyBorder="1" applyAlignment="1">
      <alignment wrapText="1"/>
    </xf>
    <xf numFmtId="0" fontId="15" fillId="4" borderId="37" xfId="1" applyFont="1" applyFill="1" applyBorder="1" applyAlignment="1">
      <alignment wrapText="1"/>
    </xf>
    <xf numFmtId="0" fontId="15" fillId="0" borderId="6" xfId="1" applyFont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8" borderId="29" xfId="0" applyFont="1" applyFill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5" fillId="2" borderId="4" xfId="1" applyFont="1" applyFill="1" applyBorder="1" applyAlignment="1">
      <alignment wrapText="1"/>
    </xf>
    <xf numFmtId="0" fontId="15" fillId="4" borderId="4" xfId="1" applyFont="1" applyFill="1" applyBorder="1" applyAlignment="1">
      <alignment wrapText="1"/>
    </xf>
    <xf numFmtId="0" fontId="6" fillId="8" borderId="16" xfId="0" applyFont="1" applyFill="1" applyBorder="1" applyAlignment="1">
      <alignment horizontal="left" vertical="center" wrapText="1"/>
    </xf>
    <xf numFmtId="0" fontId="6" fillId="8" borderId="52" xfId="0" applyFont="1" applyFill="1" applyBorder="1" applyAlignment="1">
      <alignment horizontal="left" vertical="center" wrapText="1"/>
    </xf>
    <xf numFmtId="0" fontId="2" fillId="0" borderId="21" xfId="1" applyFont="1" applyBorder="1" applyAlignment="1">
      <alignment wrapText="1"/>
    </xf>
    <xf numFmtId="0" fontId="1" fillId="0" borderId="6" xfId="1" applyBorder="1" applyAlignment="1">
      <alignment horizontal="left" vertical="center" wrapText="1"/>
    </xf>
    <xf numFmtId="0" fontId="1" fillId="16" borderId="6" xfId="1" applyFill="1" applyBorder="1" applyAlignment="1">
      <alignment horizontal="left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8" borderId="29" xfId="0" applyFont="1" applyFill="1" applyBorder="1" applyAlignment="1">
      <alignment horizontal="left" vertical="center" wrapText="1"/>
    </xf>
    <xf numFmtId="0" fontId="1" fillId="12" borderId="16" xfId="0" applyFont="1" applyFill="1" applyBorder="1" applyAlignment="1">
      <alignment horizontal="left" vertical="center" wrapText="1"/>
    </xf>
    <xf numFmtId="0" fontId="1" fillId="12" borderId="4" xfId="0" applyFont="1" applyFill="1" applyBorder="1" applyAlignment="1">
      <alignment horizontal="left" vertical="center" wrapText="1"/>
    </xf>
    <xf numFmtId="0" fontId="1" fillId="9" borderId="4" xfId="0" applyFont="1" applyFill="1" applyBorder="1" applyAlignment="1">
      <alignment horizontal="left" vertical="center" wrapText="1"/>
    </xf>
    <xf numFmtId="0" fontId="15" fillId="17" borderId="4" xfId="1" applyFont="1" applyFill="1" applyBorder="1" applyAlignment="1">
      <alignment wrapText="1"/>
    </xf>
    <xf numFmtId="0" fontId="15" fillId="16" borderId="6" xfId="1" applyFont="1" applyFill="1" applyBorder="1" applyAlignment="1">
      <alignment horizontal="left" vertical="center" wrapText="1"/>
    </xf>
    <xf numFmtId="0" fontId="1" fillId="16" borderId="6" xfId="1" quotePrefix="1" applyFill="1" applyBorder="1" applyAlignment="1">
      <alignment horizontal="left" vertical="center" wrapText="1"/>
    </xf>
    <xf numFmtId="0" fontId="1" fillId="0" borderId="6" xfId="1" quotePrefix="1" applyBorder="1" applyAlignment="1">
      <alignment horizontal="left" vertical="center" wrapText="1"/>
    </xf>
    <xf numFmtId="0" fontId="15" fillId="2" borderId="4" xfId="0" applyFont="1" applyFill="1" applyBorder="1" applyAlignment="1">
      <alignment wrapText="1"/>
    </xf>
    <xf numFmtId="0" fontId="1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1" fillId="18" borderId="6" xfId="0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0" fillId="3" borderId="0" xfId="0" applyFill="1"/>
    <xf numFmtId="0" fontId="11" fillId="0" borderId="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4" fillId="8" borderId="46" xfId="2" applyFont="1" applyFill="1" applyBorder="1" applyAlignment="1">
      <alignment horizontal="right" vertical="center"/>
    </xf>
    <xf numFmtId="0" fontId="4" fillId="8" borderId="4" xfId="2" applyFont="1" applyFill="1" applyBorder="1" applyAlignment="1">
      <alignment horizontal="right" vertical="center"/>
    </xf>
    <xf numFmtId="164" fontId="4" fillId="8" borderId="3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11" fillId="0" borderId="38" xfId="0" applyFont="1" applyBorder="1" applyAlignment="1">
      <alignment vertical="center"/>
    </xf>
    <xf numFmtId="0" fontId="11" fillId="0" borderId="4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9" borderId="11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8" fillId="8" borderId="46" xfId="2" applyFont="1" applyFill="1" applyBorder="1" applyAlignment="1">
      <alignment horizontal="right" vertical="center"/>
    </xf>
    <xf numFmtId="0" fontId="8" fillId="8" borderId="4" xfId="2" applyFont="1" applyFill="1" applyBorder="1" applyAlignment="1">
      <alignment horizontal="right" vertical="center"/>
    </xf>
    <xf numFmtId="164" fontId="8" fillId="8" borderId="3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9" fillId="8" borderId="48" xfId="2" applyFont="1" applyFill="1" applyBorder="1" applyAlignment="1">
      <alignment horizontal="right" vertical="center"/>
    </xf>
    <xf numFmtId="0" fontId="9" fillId="8" borderId="29" xfId="2" applyFont="1" applyFill="1" applyBorder="1" applyAlignment="1">
      <alignment horizontal="right" vertical="center"/>
    </xf>
    <xf numFmtId="164" fontId="9" fillId="8" borderId="28" xfId="0" applyNumberFormat="1" applyFont="1" applyFill="1" applyBorder="1" applyAlignment="1">
      <alignment horizontal="center" vertical="center"/>
    </xf>
    <xf numFmtId="0" fontId="9" fillId="8" borderId="30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4" xfId="0" applyNumberFormat="1" applyFont="1" applyFill="1" applyBorder="1" applyAlignment="1">
      <alignment horizontal="center" vertical="center"/>
    </xf>
    <xf numFmtId="0" fontId="6" fillId="4" borderId="42" xfId="1" applyFont="1" applyFill="1" applyBorder="1" applyAlignment="1">
      <alignment horizontal="left" vertical="center"/>
    </xf>
    <xf numFmtId="0" fontId="6" fillId="4" borderId="36" xfId="1" applyFont="1" applyFill="1" applyBorder="1" applyAlignment="1">
      <alignment horizontal="left" vertical="center"/>
    </xf>
    <xf numFmtId="0" fontId="6" fillId="4" borderId="37" xfId="1" applyFont="1" applyFill="1" applyBorder="1" applyAlignment="1">
      <alignment horizontal="left" vertical="center"/>
    </xf>
    <xf numFmtId="0" fontId="4" fillId="8" borderId="2" xfId="2" applyFont="1" applyFill="1" applyBorder="1" applyAlignment="1">
      <alignment horizontal="right" vertical="center"/>
    </xf>
    <xf numFmtId="164" fontId="8" fillId="8" borderId="2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60" xfId="1" applyFont="1" applyBorder="1" applyAlignment="1">
      <alignment horizontal="left"/>
    </xf>
    <xf numFmtId="0" fontId="13" fillId="0" borderId="59" xfId="1" applyFont="1" applyBorder="1" applyAlignment="1">
      <alignment horizontal="left"/>
    </xf>
    <xf numFmtId="0" fontId="9" fillId="8" borderId="51" xfId="2" applyFont="1" applyFill="1" applyBorder="1" applyAlignment="1">
      <alignment horizontal="right" vertical="center"/>
    </xf>
    <xf numFmtId="0" fontId="9" fillId="8" borderId="52" xfId="2" applyFont="1" applyFill="1" applyBorder="1" applyAlignment="1">
      <alignment horizontal="right" vertical="center"/>
    </xf>
    <xf numFmtId="164" fontId="5" fillId="5" borderId="56" xfId="0" applyNumberFormat="1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0" fontId="4" fillId="8" borderId="44" xfId="2" applyFont="1" applyFill="1" applyBorder="1" applyAlignment="1">
      <alignment horizontal="right" vertical="center"/>
    </xf>
    <xf numFmtId="0" fontId="4" fillId="8" borderId="16" xfId="2" applyFont="1" applyFill="1" applyBorder="1" applyAlignment="1">
      <alignment horizontal="right" vertical="center"/>
    </xf>
    <xf numFmtId="164" fontId="4" fillId="8" borderId="14" xfId="0" applyNumberFormat="1" applyFont="1" applyFill="1" applyBorder="1" applyAlignment="1">
      <alignment horizontal="center" vertical="center"/>
    </xf>
    <xf numFmtId="164" fontId="4" fillId="8" borderId="15" xfId="0" applyNumberFormat="1" applyFont="1" applyFill="1" applyBorder="1" applyAlignment="1">
      <alignment horizontal="center" vertical="center"/>
    </xf>
    <xf numFmtId="164" fontId="4" fillId="8" borderId="16" xfId="0" applyNumberFormat="1" applyFont="1" applyFill="1" applyBorder="1" applyAlignment="1">
      <alignment horizontal="center" vertical="center"/>
    </xf>
    <xf numFmtId="0" fontId="8" fillId="8" borderId="2" xfId="2" applyFont="1" applyFill="1" applyBorder="1" applyAlignment="1">
      <alignment horizontal="right" vertical="center"/>
    </xf>
  </cellXfs>
  <cellStyles count="5">
    <cellStyle name="Normál" xfId="0" builtinId="0"/>
    <cellStyle name="Normál 2" xfId="1" xr:uid="{00000000-0005-0000-0000-000001000000}"/>
    <cellStyle name="Normál 3" xfId="3" xr:uid="{00000000-0005-0000-0000-000002000000}"/>
    <cellStyle name="Normál 3 2" xfId="4" xr:uid="{A783B348-1293-4C88-96CD-2D8C459EB042}"/>
    <cellStyle name="Normál_Közös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369"/>
  <sheetViews>
    <sheetView tabSelected="1" zoomScaleNormal="100" workbookViewId="0">
      <pane xSplit="14" ySplit="4" topLeftCell="P54" activePane="bottomRight" state="frozen"/>
      <selection pane="topRight" activeCell="O1" sqref="O1"/>
      <selection pane="bottomLeft" activeCell="A5" sqref="A5"/>
      <selection pane="bottomRight" activeCell="P63" sqref="P63"/>
    </sheetView>
  </sheetViews>
  <sheetFormatPr defaultColWidth="9.1796875" defaultRowHeight="12.5" x14ac:dyDescent="0.25"/>
  <cols>
    <col min="1" max="1" width="17" style="41" customWidth="1"/>
    <col min="2" max="2" width="45" style="41" customWidth="1"/>
    <col min="3" max="3" width="4" style="41" customWidth="1"/>
    <col min="4" max="7" width="4" style="1" customWidth="1"/>
    <col min="8" max="8" width="4.26953125" style="52" customWidth="1"/>
    <col min="9" max="9" width="4" style="41" customWidth="1"/>
    <col min="10" max="12" width="4" style="1" customWidth="1"/>
    <col min="13" max="13" width="4" style="41" customWidth="1"/>
    <col min="14" max="14" width="6" style="39" customWidth="1"/>
    <col min="15" max="15" width="35.54296875" style="1" customWidth="1"/>
    <col min="16" max="16" width="46.1796875" style="172" customWidth="1"/>
    <col min="17" max="17" width="19.1796875" style="39" customWidth="1"/>
    <col min="18" max="18" width="42" style="39" customWidth="1"/>
    <col min="19" max="19" width="109" style="161" customWidth="1"/>
    <col min="20" max="1019" width="8.7265625" style="1" customWidth="1"/>
    <col min="1020" max="16384" width="9.1796875" style="2"/>
  </cols>
  <sheetData>
    <row r="1" spans="1:19" ht="30" customHeight="1" x14ac:dyDescent="0.25">
      <c r="A1" s="231" t="s">
        <v>1</v>
      </c>
      <c r="B1" s="232"/>
      <c r="C1" s="232"/>
      <c r="D1" s="232"/>
      <c r="E1" s="232"/>
      <c r="F1" s="232"/>
      <c r="G1" s="232"/>
      <c r="H1" s="232"/>
      <c r="I1" s="232"/>
      <c r="J1" s="141"/>
      <c r="K1" s="141"/>
      <c r="L1" s="141"/>
      <c r="M1" s="141"/>
      <c r="N1" s="141"/>
      <c r="O1" s="141"/>
      <c r="P1" s="143"/>
      <c r="Q1" s="1"/>
      <c r="R1" s="1"/>
      <c r="S1" s="143"/>
    </row>
    <row r="2" spans="1:19" ht="21" customHeight="1" thickBot="1" x14ac:dyDescent="0.4">
      <c r="A2" s="233" t="s">
        <v>396</v>
      </c>
      <c r="B2" s="234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4"/>
      <c r="Q2" s="142"/>
      <c r="R2" s="142"/>
      <c r="S2" s="144"/>
    </row>
    <row r="3" spans="1:19" ht="16" thickTop="1" x14ac:dyDescent="0.35">
      <c r="A3" s="203" t="s">
        <v>2</v>
      </c>
      <c r="B3" s="205" t="s">
        <v>3</v>
      </c>
      <c r="C3" s="207" t="s">
        <v>4</v>
      </c>
      <c r="D3" s="208"/>
      <c r="E3" s="208"/>
      <c r="F3" s="208"/>
      <c r="G3" s="208"/>
      <c r="H3" s="209"/>
      <c r="I3" s="207" t="s">
        <v>5</v>
      </c>
      <c r="J3" s="208"/>
      <c r="K3" s="208"/>
      <c r="L3" s="209"/>
      <c r="M3" s="210" t="s">
        <v>6</v>
      </c>
      <c r="N3" s="212" t="s">
        <v>7</v>
      </c>
      <c r="O3" s="192" t="s">
        <v>611</v>
      </c>
      <c r="P3" s="192"/>
      <c r="Q3" s="194" t="s">
        <v>448</v>
      </c>
      <c r="R3" s="194" t="s">
        <v>447</v>
      </c>
      <c r="S3" s="196" t="s">
        <v>449</v>
      </c>
    </row>
    <row r="4" spans="1:19" ht="12.75" customHeight="1" thickBot="1" x14ac:dyDescent="0.35">
      <c r="A4" s="204"/>
      <c r="B4" s="206"/>
      <c r="C4" s="79">
        <v>1</v>
      </c>
      <c r="D4" s="80">
        <v>2</v>
      </c>
      <c r="E4" s="80">
        <v>3</v>
      </c>
      <c r="F4" s="80">
        <v>4</v>
      </c>
      <c r="G4" s="80">
        <v>5</v>
      </c>
      <c r="H4" s="81">
        <v>6</v>
      </c>
      <c r="I4" s="79" t="s">
        <v>8</v>
      </c>
      <c r="J4" s="80" t="s">
        <v>9</v>
      </c>
      <c r="K4" s="80" t="s">
        <v>395</v>
      </c>
      <c r="L4" s="82" t="s">
        <v>10</v>
      </c>
      <c r="M4" s="211"/>
      <c r="N4" s="213"/>
      <c r="O4" s="193"/>
      <c r="P4" s="193"/>
      <c r="Q4" s="195"/>
      <c r="R4" s="195"/>
      <c r="S4" s="197"/>
    </row>
    <row r="5" spans="1:19" ht="13.5" thickBot="1" x14ac:dyDescent="0.3">
      <c r="A5" s="122" t="s">
        <v>393</v>
      </c>
      <c r="B5" s="116"/>
      <c r="C5" s="116"/>
      <c r="D5" s="117"/>
      <c r="E5" s="117"/>
      <c r="F5" s="117"/>
      <c r="G5" s="117"/>
      <c r="H5" s="118"/>
      <c r="I5" s="116"/>
      <c r="J5" s="117"/>
      <c r="K5" s="117"/>
      <c r="L5" s="117"/>
      <c r="M5" s="116"/>
      <c r="N5" s="119"/>
      <c r="O5" s="117"/>
      <c r="P5" s="162"/>
      <c r="Q5" s="120"/>
      <c r="R5" s="121"/>
      <c r="S5" s="145"/>
    </row>
    <row r="6" spans="1:19" ht="14.5" x14ac:dyDescent="0.35">
      <c r="A6" s="123" t="s">
        <v>11</v>
      </c>
      <c r="B6" s="91" t="s">
        <v>12</v>
      </c>
      <c r="C6" s="92" t="s">
        <v>13</v>
      </c>
      <c r="D6" s="93"/>
      <c r="E6" s="93"/>
      <c r="F6" s="93"/>
      <c r="G6" s="93"/>
      <c r="H6" s="94"/>
      <c r="I6" s="92"/>
      <c r="J6" s="93">
        <v>2</v>
      </c>
      <c r="K6" s="93"/>
      <c r="L6" s="95"/>
      <c r="M6" s="96">
        <v>0</v>
      </c>
      <c r="N6" s="97" t="s">
        <v>14</v>
      </c>
      <c r="O6" t="s">
        <v>479</v>
      </c>
      <c r="P6" s="175" t="s">
        <v>467</v>
      </c>
      <c r="Q6" s="99" t="s">
        <v>15</v>
      </c>
      <c r="R6" s="99" t="s">
        <v>16</v>
      </c>
      <c r="S6" s="146"/>
    </row>
    <row r="7" spans="1:19" ht="14.5" x14ac:dyDescent="0.35">
      <c r="A7" s="124" t="s">
        <v>17</v>
      </c>
      <c r="B7" s="40" t="s">
        <v>18</v>
      </c>
      <c r="C7" s="53" t="s">
        <v>13</v>
      </c>
      <c r="D7" s="10"/>
      <c r="E7" s="10"/>
      <c r="F7" s="10"/>
      <c r="G7" s="10"/>
      <c r="H7" s="54"/>
      <c r="I7" s="53"/>
      <c r="J7" s="10">
        <v>2</v>
      </c>
      <c r="K7" s="10"/>
      <c r="L7" s="59"/>
      <c r="M7" s="65">
        <v>0</v>
      </c>
      <c r="N7" s="60" t="s">
        <v>14</v>
      </c>
      <c r="O7" t="s">
        <v>479</v>
      </c>
      <c r="P7" s="176" t="s">
        <v>467</v>
      </c>
      <c r="Q7" s="38" t="s">
        <v>15</v>
      </c>
      <c r="R7" s="38" t="s">
        <v>19</v>
      </c>
      <c r="S7" s="147"/>
    </row>
    <row r="8" spans="1:19" ht="13" x14ac:dyDescent="0.25">
      <c r="A8" s="198" t="s">
        <v>20</v>
      </c>
      <c r="B8" s="199"/>
      <c r="C8" s="3">
        <f t="shared" ref="C8:H8" si="0">SUMIF(C6:C7,"=x",$I6:$I7)+SUMIF(C6:C7,"=x",$J6:$J7)+SUMIF(C6:C7,"=x",$K6:$K7)</f>
        <v>4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5">
        <f t="shared" si="0"/>
        <v>0</v>
      </c>
      <c r="I8" s="200">
        <f>SUM(C8:H8)</f>
        <v>4</v>
      </c>
      <c r="J8" s="201"/>
      <c r="K8" s="201"/>
      <c r="L8" s="201"/>
      <c r="M8" s="201"/>
      <c r="N8" s="202"/>
      <c r="O8" s="6"/>
      <c r="P8" s="177"/>
      <c r="Q8" s="67"/>
      <c r="R8" s="72"/>
      <c r="S8" s="148"/>
    </row>
    <row r="9" spans="1:19" ht="13" x14ac:dyDescent="0.25">
      <c r="A9" s="214" t="s">
        <v>21</v>
      </c>
      <c r="B9" s="215"/>
      <c r="C9" s="7">
        <f t="shared" ref="C9:H9" si="1">SUMIF(C6:C7,"=x",$M6:$M7)</f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9">
        <f t="shared" si="1"/>
        <v>0</v>
      </c>
      <c r="I9" s="216">
        <f>SUM(C9:H9)</f>
        <v>0</v>
      </c>
      <c r="J9" s="217"/>
      <c r="K9" s="217"/>
      <c r="L9" s="217"/>
      <c r="M9" s="217"/>
      <c r="N9" s="218"/>
      <c r="O9" s="6"/>
      <c r="P9" s="177"/>
      <c r="Q9" s="67"/>
      <c r="R9" s="72"/>
      <c r="S9" s="148"/>
    </row>
    <row r="10" spans="1:19" ht="13.5" thickBot="1" x14ac:dyDescent="0.3">
      <c r="A10" s="219" t="s">
        <v>22</v>
      </c>
      <c r="B10" s="220"/>
      <c r="C10" s="83">
        <f t="shared" ref="C10:H10" si="2">SUMPRODUCT(--(C6:C7="x"),--($N6:$N7="K"))</f>
        <v>0</v>
      </c>
      <c r="D10" s="84">
        <f t="shared" si="2"/>
        <v>0</v>
      </c>
      <c r="E10" s="84">
        <f t="shared" si="2"/>
        <v>0</v>
      </c>
      <c r="F10" s="84">
        <f t="shared" si="2"/>
        <v>0</v>
      </c>
      <c r="G10" s="84">
        <f t="shared" si="2"/>
        <v>0</v>
      </c>
      <c r="H10" s="85">
        <f t="shared" si="2"/>
        <v>0</v>
      </c>
      <c r="I10" s="221">
        <f>SUM(C10:H10)</f>
        <v>0</v>
      </c>
      <c r="J10" s="222"/>
      <c r="K10" s="222"/>
      <c r="L10" s="222"/>
      <c r="M10" s="222"/>
      <c r="N10" s="223"/>
      <c r="O10" s="86"/>
      <c r="P10" s="178"/>
      <c r="Q10" s="87"/>
      <c r="R10" s="88"/>
      <c r="S10" s="149"/>
    </row>
    <row r="11" spans="1:19" ht="13.5" thickBot="1" x14ac:dyDescent="0.3">
      <c r="A11" s="122" t="s">
        <v>394</v>
      </c>
      <c r="B11" s="116"/>
      <c r="C11" s="116"/>
      <c r="D11" s="117"/>
      <c r="E11" s="117"/>
      <c r="F11" s="117"/>
      <c r="G11" s="117"/>
      <c r="H11" s="118"/>
      <c r="I11" s="116"/>
      <c r="J11" s="117"/>
      <c r="K11" s="117"/>
      <c r="L11" s="117"/>
      <c r="M11" s="116"/>
      <c r="N11" s="119"/>
      <c r="O11" s="117"/>
      <c r="P11" s="162"/>
      <c r="Q11" s="120"/>
      <c r="R11" s="121"/>
      <c r="S11" s="145"/>
    </row>
    <row r="12" spans="1:19" ht="12.75" customHeight="1" x14ac:dyDescent="0.35">
      <c r="A12" s="123" t="s">
        <v>23</v>
      </c>
      <c r="B12" s="91" t="s">
        <v>24</v>
      </c>
      <c r="C12" s="92" t="s">
        <v>13</v>
      </c>
      <c r="D12" s="93"/>
      <c r="E12" s="93"/>
      <c r="F12" s="93"/>
      <c r="G12" s="93"/>
      <c r="H12" s="94"/>
      <c r="I12" s="92">
        <v>3</v>
      </c>
      <c r="J12" s="93"/>
      <c r="K12" s="93"/>
      <c r="L12" s="95"/>
      <c r="M12" s="96">
        <v>4</v>
      </c>
      <c r="N12" s="97" t="s">
        <v>25</v>
      </c>
      <c r="O12" t="s">
        <v>480</v>
      </c>
      <c r="P12" s="175" t="s">
        <v>468</v>
      </c>
      <c r="Q12" s="99" t="s">
        <v>28</v>
      </c>
      <c r="R12" s="99" t="s">
        <v>29</v>
      </c>
      <c r="S12" s="146"/>
    </row>
    <row r="13" spans="1:19" ht="12.75" customHeight="1" x14ac:dyDescent="0.35">
      <c r="A13" s="124" t="s">
        <v>26</v>
      </c>
      <c r="B13" s="40" t="s">
        <v>27</v>
      </c>
      <c r="C13" s="53" t="s">
        <v>13</v>
      </c>
      <c r="D13" s="10"/>
      <c r="E13" s="10"/>
      <c r="F13" s="10"/>
      <c r="G13" s="10"/>
      <c r="H13" s="54"/>
      <c r="I13" s="53"/>
      <c r="J13" s="10">
        <v>4</v>
      </c>
      <c r="K13" s="10"/>
      <c r="L13" s="59"/>
      <c r="M13" s="65">
        <v>5</v>
      </c>
      <c r="N13" s="60" t="s">
        <v>30</v>
      </c>
      <c r="O13" t="s">
        <v>481</v>
      </c>
      <c r="P13" s="175" t="s">
        <v>469</v>
      </c>
      <c r="Q13" s="38" t="s">
        <v>28</v>
      </c>
      <c r="R13" s="38" t="s">
        <v>31</v>
      </c>
      <c r="S13" s="147"/>
    </row>
    <row r="14" spans="1:19" ht="12.75" customHeight="1" x14ac:dyDescent="0.35">
      <c r="A14" s="124" t="s">
        <v>32</v>
      </c>
      <c r="B14" s="40" t="s">
        <v>33</v>
      </c>
      <c r="C14" s="53" t="s">
        <v>13</v>
      </c>
      <c r="D14" s="10"/>
      <c r="E14" s="10"/>
      <c r="F14" s="10"/>
      <c r="G14" s="10"/>
      <c r="H14" s="54"/>
      <c r="I14" s="53">
        <v>3</v>
      </c>
      <c r="J14" s="10"/>
      <c r="K14" s="10"/>
      <c r="L14" s="59"/>
      <c r="M14" s="65">
        <v>4</v>
      </c>
      <c r="N14" s="60" t="s">
        <v>25</v>
      </c>
      <c r="O14" t="s">
        <v>482</v>
      </c>
      <c r="P14" s="174" t="s">
        <v>504</v>
      </c>
      <c r="Q14" s="38" t="s">
        <v>36</v>
      </c>
      <c r="R14" s="38" t="s">
        <v>37</v>
      </c>
      <c r="S14" s="147"/>
    </row>
    <row r="15" spans="1:19" ht="12.75" customHeight="1" x14ac:dyDescent="0.35">
      <c r="A15" s="124" t="s">
        <v>34</v>
      </c>
      <c r="B15" s="40" t="s">
        <v>35</v>
      </c>
      <c r="C15" s="53" t="s">
        <v>13</v>
      </c>
      <c r="D15" s="10"/>
      <c r="E15" s="10"/>
      <c r="F15" s="10"/>
      <c r="G15" s="10"/>
      <c r="H15" s="54"/>
      <c r="I15" s="53"/>
      <c r="J15" s="10">
        <v>4</v>
      </c>
      <c r="K15" s="10"/>
      <c r="L15" s="59"/>
      <c r="M15" s="65">
        <v>5</v>
      </c>
      <c r="N15" s="60" t="s">
        <v>30</v>
      </c>
      <c r="O15" t="s">
        <v>483</v>
      </c>
      <c r="P15" s="174" t="s">
        <v>504</v>
      </c>
      <c r="Q15" s="38" t="s">
        <v>36</v>
      </c>
      <c r="R15" s="38" t="s">
        <v>38</v>
      </c>
      <c r="S15" s="147"/>
    </row>
    <row r="16" spans="1:19" ht="12.75" customHeight="1" x14ac:dyDescent="0.35">
      <c r="A16" s="124" t="s">
        <v>39</v>
      </c>
      <c r="B16" s="40" t="s">
        <v>40</v>
      </c>
      <c r="C16" s="53" t="s">
        <v>13</v>
      </c>
      <c r="D16" s="10"/>
      <c r="E16" s="10"/>
      <c r="F16" s="10"/>
      <c r="G16" s="10"/>
      <c r="H16" s="54"/>
      <c r="I16" s="53">
        <v>3</v>
      </c>
      <c r="J16" s="10"/>
      <c r="K16" s="10"/>
      <c r="L16" s="59"/>
      <c r="M16" s="65">
        <v>4</v>
      </c>
      <c r="N16" s="60" t="s">
        <v>25</v>
      </c>
      <c r="O16" t="s">
        <v>484</v>
      </c>
      <c r="P16" s="173" t="s">
        <v>470</v>
      </c>
      <c r="Q16" s="38" t="s">
        <v>43</v>
      </c>
      <c r="R16" s="38" t="s">
        <v>44</v>
      </c>
      <c r="S16" s="147"/>
    </row>
    <row r="17" spans="1:19" ht="12.75" customHeight="1" x14ac:dyDescent="0.35">
      <c r="A17" s="124" t="s">
        <v>41</v>
      </c>
      <c r="B17" s="40" t="s">
        <v>42</v>
      </c>
      <c r="C17" s="53" t="s">
        <v>13</v>
      </c>
      <c r="D17" s="10"/>
      <c r="E17" s="10"/>
      <c r="F17" s="10"/>
      <c r="G17" s="10"/>
      <c r="H17" s="54"/>
      <c r="I17" s="53"/>
      <c r="J17" s="10">
        <v>3</v>
      </c>
      <c r="K17" s="10"/>
      <c r="L17" s="59"/>
      <c r="M17" s="65">
        <v>4</v>
      </c>
      <c r="N17" s="60" t="s">
        <v>30</v>
      </c>
      <c r="O17" t="s">
        <v>485</v>
      </c>
      <c r="P17" s="163" t="s">
        <v>471</v>
      </c>
      <c r="Q17" s="38" t="s">
        <v>43</v>
      </c>
      <c r="R17" s="38" t="s">
        <v>45</v>
      </c>
      <c r="S17" s="147"/>
    </row>
    <row r="18" spans="1:19" ht="12.75" customHeight="1" x14ac:dyDescent="0.35">
      <c r="A18" s="124" t="s">
        <v>46</v>
      </c>
      <c r="B18" s="40" t="s">
        <v>47</v>
      </c>
      <c r="C18" s="53" t="s">
        <v>13</v>
      </c>
      <c r="D18" s="10"/>
      <c r="E18" s="10"/>
      <c r="F18" s="10"/>
      <c r="G18" s="10"/>
      <c r="H18" s="54"/>
      <c r="I18" s="53">
        <v>2</v>
      </c>
      <c r="J18" s="10"/>
      <c r="K18" s="10"/>
      <c r="L18" s="59"/>
      <c r="M18" s="65">
        <v>2</v>
      </c>
      <c r="N18" s="60" t="s">
        <v>25</v>
      </c>
      <c r="O18" t="s">
        <v>486</v>
      </c>
      <c r="P18" s="174" t="s">
        <v>607</v>
      </c>
      <c r="Q18" s="38" t="s">
        <v>50</v>
      </c>
      <c r="R18" s="38" t="s">
        <v>51</v>
      </c>
      <c r="S18" s="147"/>
    </row>
    <row r="19" spans="1:19" ht="12.75" customHeight="1" x14ac:dyDescent="0.35">
      <c r="A19" s="124" t="s">
        <v>48</v>
      </c>
      <c r="B19" s="40" t="s">
        <v>49</v>
      </c>
      <c r="C19" s="53" t="s">
        <v>13</v>
      </c>
      <c r="D19" s="10"/>
      <c r="E19" s="10"/>
      <c r="F19" s="10"/>
      <c r="G19" s="10"/>
      <c r="H19" s="54"/>
      <c r="I19" s="53"/>
      <c r="J19" s="10">
        <v>2</v>
      </c>
      <c r="K19" s="10"/>
      <c r="L19" s="59"/>
      <c r="M19" s="65">
        <v>3</v>
      </c>
      <c r="N19" s="60" t="s">
        <v>30</v>
      </c>
      <c r="O19" t="s">
        <v>487</v>
      </c>
      <c r="P19" s="174" t="s">
        <v>607</v>
      </c>
      <c r="Q19" s="38" t="s">
        <v>50</v>
      </c>
      <c r="R19" s="38" t="s">
        <v>52</v>
      </c>
      <c r="S19" s="147"/>
    </row>
    <row r="20" spans="1:19" ht="12.75" customHeight="1" x14ac:dyDescent="0.35">
      <c r="A20" s="124" t="s">
        <v>53</v>
      </c>
      <c r="B20" s="40" t="s">
        <v>54</v>
      </c>
      <c r="C20" s="53"/>
      <c r="D20" s="10" t="s">
        <v>13</v>
      </c>
      <c r="E20" s="10"/>
      <c r="F20" s="10"/>
      <c r="G20" s="10"/>
      <c r="H20" s="54"/>
      <c r="I20" s="53">
        <v>3</v>
      </c>
      <c r="J20" s="10"/>
      <c r="K20" s="10"/>
      <c r="L20" s="59"/>
      <c r="M20" s="65">
        <v>4</v>
      </c>
      <c r="N20" s="60" t="s">
        <v>25</v>
      </c>
      <c r="O20" t="s">
        <v>489</v>
      </c>
      <c r="P20" s="176" t="s">
        <v>608</v>
      </c>
      <c r="Q20" s="38" t="s">
        <v>57</v>
      </c>
      <c r="R20" s="38" t="s">
        <v>58</v>
      </c>
      <c r="S20" s="147"/>
    </row>
    <row r="21" spans="1:19" ht="12.75" customHeight="1" x14ac:dyDescent="0.35">
      <c r="A21" s="124" t="s">
        <v>55</v>
      </c>
      <c r="B21" s="40" t="s">
        <v>56</v>
      </c>
      <c r="C21" s="53"/>
      <c r="D21" s="10" t="s">
        <v>13</v>
      </c>
      <c r="E21" s="10"/>
      <c r="F21" s="10"/>
      <c r="G21" s="10"/>
      <c r="H21" s="54"/>
      <c r="I21" s="53"/>
      <c r="J21" s="10">
        <v>3</v>
      </c>
      <c r="K21" s="10"/>
      <c r="L21" s="59"/>
      <c r="M21" s="65">
        <v>4</v>
      </c>
      <c r="N21" s="60" t="s">
        <v>30</v>
      </c>
      <c r="O21" t="s">
        <v>490</v>
      </c>
      <c r="P21" s="176" t="s">
        <v>609</v>
      </c>
      <c r="Q21" s="38" t="s">
        <v>57</v>
      </c>
      <c r="R21" s="38" t="s">
        <v>59</v>
      </c>
      <c r="S21" s="147"/>
    </row>
    <row r="22" spans="1:19" ht="12.75" customHeight="1" x14ac:dyDescent="0.35">
      <c r="A22" s="124" t="s">
        <v>60</v>
      </c>
      <c r="B22" s="40" t="s">
        <v>61</v>
      </c>
      <c r="C22" s="53"/>
      <c r="D22" s="10" t="s">
        <v>13</v>
      </c>
      <c r="E22" s="10"/>
      <c r="F22" s="10"/>
      <c r="G22" s="10"/>
      <c r="H22" s="54"/>
      <c r="I22" s="53">
        <v>4</v>
      </c>
      <c r="J22" s="10"/>
      <c r="K22" s="10"/>
      <c r="L22" s="59"/>
      <c r="M22" s="65">
        <v>5</v>
      </c>
      <c r="N22" s="60" t="s">
        <v>25</v>
      </c>
      <c r="O22" t="s">
        <v>491</v>
      </c>
      <c r="P22" s="174" t="s">
        <v>505</v>
      </c>
      <c r="Q22" s="38" t="s">
        <v>64</v>
      </c>
      <c r="R22" s="38" t="s">
        <v>65</v>
      </c>
      <c r="S22" s="147"/>
    </row>
    <row r="23" spans="1:19" ht="12.75" customHeight="1" x14ac:dyDescent="0.35">
      <c r="A23" s="124" t="s">
        <v>62</v>
      </c>
      <c r="B23" s="40" t="s">
        <v>63</v>
      </c>
      <c r="C23" s="53"/>
      <c r="D23" s="10" t="s">
        <v>13</v>
      </c>
      <c r="E23" s="10"/>
      <c r="F23" s="10"/>
      <c r="G23" s="10"/>
      <c r="H23" s="54"/>
      <c r="I23" s="53"/>
      <c r="J23" s="10">
        <v>4</v>
      </c>
      <c r="K23" s="10"/>
      <c r="L23" s="59"/>
      <c r="M23" s="65">
        <v>5</v>
      </c>
      <c r="N23" s="60" t="s">
        <v>30</v>
      </c>
      <c r="O23" t="s">
        <v>492</v>
      </c>
      <c r="P23" s="174" t="s">
        <v>505</v>
      </c>
      <c r="Q23" s="38" t="s">
        <v>64</v>
      </c>
      <c r="R23" s="38" t="s">
        <v>66</v>
      </c>
      <c r="S23" s="147"/>
    </row>
    <row r="24" spans="1:19" ht="12.75" customHeight="1" x14ac:dyDescent="0.35">
      <c r="A24" s="124" t="s">
        <v>67</v>
      </c>
      <c r="B24" s="40" t="s">
        <v>68</v>
      </c>
      <c r="C24" s="53"/>
      <c r="D24" s="10" t="s">
        <v>13</v>
      </c>
      <c r="E24" s="10"/>
      <c r="F24" s="10"/>
      <c r="G24" s="10"/>
      <c r="H24" s="54"/>
      <c r="I24" s="53">
        <v>2</v>
      </c>
      <c r="J24" s="10"/>
      <c r="K24" s="10"/>
      <c r="L24" s="59"/>
      <c r="M24" s="65">
        <v>3</v>
      </c>
      <c r="N24" s="60" t="s">
        <v>25</v>
      </c>
      <c r="O24" t="s">
        <v>493</v>
      </c>
      <c r="P24" s="174" t="s">
        <v>68</v>
      </c>
      <c r="Q24" s="38" t="s">
        <v>71</v>
      </c>
      <c r="R24" s="38" t="s">
        <v>72</v>
      </c>
      <c r="S24" s="147"/>
    </row>
    <row r="25" spans="1:19" ht="12.75" customHeight="1" x14ac:dyDescent="0.35">
      <c r="A25" s="124" t="s">
        <v>69</v>
      </c>
      <c r="B25" s="40" t="s">
        <v>70</v>
      </c>
      <c r="C25" s="53"/>
      <c r="D25" s="10" t="s">
        <v>13</v>
      </c>
      <c r="E25" s="10"/>
      <c r="F25" s="10"/>
      <c r="G25" s="10"/>
      <c r="H25" s="54"/>
      <c r="I25" s="53"/>
      <c r="J25" s="10">
        <v>2</v>
      </c>
      <c r="K25" s="10"/>
      <c r="L25" s="59"/>
      <c r="M25" s="65">
        <v>2</v>
      </c>
      <c r="N25" s="60" t="s">
        <v>30</v>
      </c>
      <c r="O25" t="s">
        <v>494</v>
      </c>
      <c r="P25" s="174" t="s">
        <v>70</v>
      </c>
      <c r="Q25" s="38" t="s">
        <v>71</v>
      </c>
      <c r="R25" s="38" t="s">
        <v>73</v>
      </c>
      <c r="S25" s="147"/>
    </row>
    <row r="26" spans="1:19" ht="12.75" customHeight="1" x14ac:dyDescent="0.35">
      <c r="A26" s="124" t="s">
        <v>74</v>
      </c>
      <c r="B26" s="40" t="s">
        <v>75</v>
      </c>
      <c r="C26" s="53"/>
      <c r="D26" s="10" t="s">
        <v>13</v>
      </c>
      <c r="E26" s="10"/>
      <c r="F26" s="10"/>
      <c r="G26" s="10"/>
      <c r="H26" s="54"/>
      <c r="I26" s="53"/>
      <c r="J26" s="10">
        <v>2</v>
      </c>
      <c r="K26" s="10"/>
      <c r="L26" s="59"/>
      <c r="M26" s="65">
        <v>2</v>
      </c>
      <c r="N26" s="60" t="s">
        <v>30</v>
      </c>
      <c r="O26" t="s">
        <v>495</v>
      </c>
      <c r="P26" s="163" t="s">
        <v>506</v>
      </c>
      <c r="Q26" s="38" t="s">
        <v>50</v>
      </c>
      <c r="R26" s="38" t="s">
        <v>76</v>
      </c>
      <c r="S26" s="147"/>
    </row>
    <row r="27" spans="1:19" ht="12.75" customHeight="1" x14ac:dyDescent="0.35">
      <c r="A27" s="124" t="s">
        <v>77</v>
      </c>
      <c r="B27" s="40" t="s">
        <v>78</v>
      </c>
      <c r="C27" s="53"/>
      <c r="D27" s="10" t="s">
        <v>13</v>
      </c>
      <c r="E27" s="10"/>
      <c r="F27" s="10"/>
      <c r="G27" s="10"/>
      <c r="H27" s="54"/>
      <c r="I27" s="53">
        <v>2</v>
      </c>
      <c r="J27" s="10"/>
      <c r="K27" s="10"/>
      <c r="L27" s="59"/>
      <c r="M27" s="65">
        <v>2</v>
      </c>
      <c r="N27" s="60" t="s">
        <v>25</v>
      </c>
      <c r="O27" t="s">
        <v>496</v>
      </c>
      <c r="P27" s="174" t="s">
        <v>507</v>
      </c>
      <c r="Q27" s="38" t="s">
        <v>81</v>
      </c>
      <c r="R27" s="38" t="s">
        <v>82</v>
      </c>
      <c r="S27" s="147"/>
    </row>
    <row r="28" spans="1:19" ht="12.75" customHeight="1" x14ac:dyDescent="0.35">
      <c r="A28" s="124" t="s">
        <v>79</v>
      </c>
      <c r="B28" s="40" t="s">
        <v>80</v>
      </c>
      <c r="C28" s="53"/>
      <c r="D28" s="10" t="s">
        <v>13</v>
      </c>
      <c r="E28" s="10"/>
      <c r="F28" s="10"/>
      <c r="G28" s="10"/>
      <c r="H28" s="54"/>
      <c r="I28" s="53"/>
      <c r="J28" s="10">
        <v>1</v>
      </c>
      <c r="K28" s="10"/>
      <c r="L28" s="59"/>
      <c r="M28" s="65">
        <v>2</v>
      </c>
      <c r="N28" s="60" t="s">
        <v>30</v>
      </c>
      <c r="O28" t="s">
        <v>497</v>
      </c>
      <c r="P28" s="174" t="s">
        <v>508</v>
      </c>
      <c r="Q28" s="38" t="s">
        <v>81</v>
      </c>
      <c r="R28" s="38" t="s">
        <v>83</v>
      </c>
      <c r="S28" s="147"/>
    </row>
    <row r="29" spans="1:19" ht="12.75" customHeight="1" x14ac:dyDescent="0.35">
      <c r="A29" s="124" t="s">
        <v>84</v>
      </c>
      <c r="B29" s="40" t="s">
        <v>85</v>
      </c>
      <c r="C29" s="53"/>
      <c r="D29" s="10"/>
      <c r="E29" s="10" t="s">
        <v>13</v>
      </c>
      <c r="F29" s="10"/>
      <c r="G29" s="10" t="s">
        <v>94</v>
      </c>
      <c r="H29" s="54"/>
      <c r="I29" s="53">
        <v>2</v>
      </c>
      <c r="J29" s="10"/>
      <c r="K29" s="10"/>
      <c r="L29" s="59"/>
      <c r="M29" s="65">
        <v>3</v>
      </c>
      <c r="N29" s="60" t="s">
        <v>25</v>
      </c>
      <c r="O29" t="s">
        <v>498</v>
      </c>
      <c r="P29" s="173" t="s">
        <v>472</v>
      </c>
      <c r="Q29" s="38" t="s">
        <v>88</v>
      </c>
      <c r="R29" s="38" t="s">
        <v>89</v>
      </c>
      <c r="S29" s="147"/>
    </row>
    <row r="30" spans="1:19" ht="12.75" customHeight="1" x14ac:dyDescent="0.35">
      <c r="A30" s="124" t="s">
        <v>86</v>
      </c>
      <c r="B30" s="40" t="s">
        <v>87</v>
      </c>
      <c r="C30" s="53"/>
      <c r="D30" s="10"/>
      <c r="E30" s="10" t="s">
        <v>13</v>
      </c>
      <c r="F30" s="10"/>
      <c r="G30" s="10" t="s">
        <v>94</v>
      </c>
      <c r="H30" s="54"/>
      <c r="I30" s="53"/>
      <c r="J30" s="10">
        <v>2</v>
      </c>
      <c r="K30" s="10"/>
      <c r="L30" s="59"/>
      <c r="M30" s="65">
        <v>3</v>
      </c>
      <c r="N30" s="60" t="s">
        <v>30</v>
      </c>
      <c r="O30" t="s">
        <v>499</v>
      </c>
      <c r="P30" s="173" t="s">
        <v>473</v>
      </c>
      <c r="Q30" s="38" t="s">
        <v>88</v>
      </c>
      <c r="R30" s="38" t="s">
        <v>90</v>
      </c>
      <c r="S30" s="147"/>
    </row>
    <row r="31" spans="1:19" ht="13" x14ac:dyDescent="0.25">
      <c r="A31" s="198" t="s">
        <v>20</v>
      </c>
      <c r="B31" s="199"/>
      <c r="C31" s="3">
        <f t="shared" ref="C31:H31" si="3">SUMIF(C12:C30,"=x",$I12:$I30)+SUMIF(C12:C30,"=x",$J12:$J30)+SUMIF(C12:C30,"=x",$K12:$K30)</f>
        <v>24</v>
      </c>
      <c r="D31" s="4">
        <f t="shared" si="3"/>
        <v>23</v>
      </c>
      <c r="E31" s="4">
        <f t="shared" si="3"/>
        <v>4</v>
      </c>
      <c r="F31" s="4">
        <f t="shared" si="3"/>
        <v>0</v>
      </c>
      <c r="G31" s="4">
        <f t="shared" si="3"/>
        <v>0</v>
      </c>
      <c r="H31" s="5">
        <f t="shared" si="3"/>
        <v>0</v>
      </c>
      <c r="I31" s="200">
        <f>SUM(C31:H31)</f>
        <v>51</v>
      </c>
      <c r="J31" s="201"/>
      <c r="K31" s="201"/>
      <c r="L31" s="201"/>
      <c r="M31" s="201"/>
      <c r="N31" s="202"/>
      <c r="O31" s="6"/>
      <c r="P31" s="177"/>
      <c r="Q31" s="67"/>
      <c r="R31" s="72"/>
      <c r="S31" s="148"/>
    </row>
    <row r="32" spans="1:19" ht="13" x14ac:dyDescent="0.25">
      <c r="A32" s="214" t="s">
        <v>21</v>
      </c>
      <c r="B32" s="215"/>
      <c r="C32" s="36">
        <f t="shared" ref="C32:H32" si="4">SUMIF(C12:C30,"=x",$M12:$M30)</f>
        <v>31</v>
      </c>
      <c r="D32" s="8">
        <f t="shared" si="4"/>
        <v>29</v>
      </c>
      <c r="E32" s="8">
        <f t="shared" si="4"/>
        <v>6</v>
      </c>
      <c r="F32" s="8">
        <f t="shared" si="4"/>
        <v>0</v>
      </c>
      <c r="G32" s="8">
        <f t="shared" si="4"/>
        <v>0</v>
      </c>
      <c r="H32" s="55">
        <f t="shared" si="4"/>
        <v>0</v>
      </c>
      <c r="I32" s="216">
        <f>SUM(C32:H32)</f>
        <v>66</v>
      </c>
      <c r="J32" s="217"/>
      <c r="K32" s="217"/>
      <c r="L32" s="217"/>
      <c r="M32" s="217"/>
      <c r="N32" s="218"/>
      <c r="O32" s="6"/>
      <c r="P32" s="177"/>
      <c r="Q32" s="67"/>
      <c r="R32" s="72"/>
      <c r="S32" s="148"/>
    </row>
    <row r="33" spans="1:19" ht="13.5" thickBot="1" x14ac:dyDescent="0.3">
      <c r="A33" s="219" t="s">
        <v>22</v>
      </c>
      <c r="B33" s="220"/>
      <c r="C33" s="83">
        <f t="shared" ref="C33:H33" si="5">COUNTIFS(C12:C30,"x",$N12:$N30,"K(5)")+COUNTIFS(C12:C30,"x",$N12:$N30,"AK(5)")+COUNTIFS(C12:C30,"x",$N12:$N30,"BK(5)")</f>
        <v>4</v>
      </c>
      <c r="D33" s="84">
        <f t="shared" si="5"/>
        <v>4</v>
      </c>
      <c r="E33" s="84">
        <f t="shared" si="5"/>
        <v>1</v>
      </c>
      <c r="F33" s="84">
        <f t="shared" si="5"/>
        <v>0</v>
      </c>
      <c r="G33" s="84">
        <f t="shared" si="5"/>
        <v>0</v>
      </c>
      <c r="H33" s="85">
        <f t="shared" si="5"/>
        <v>0</v>
      </c>
      <c r="I33" s="221">
        <f>SUM(C33:H33)</f>
        <v>9</v>
      </c>
      <c r="J33" s="222"/>
      <c r="K33" s="222"/>
      <c r="L33" s="222"/>
      <c r="M33" s="222"/>
      <c r="N33" s="223"/>
      <c r="O33" s="86"/>
      <c r="P33" s="178"/>
      <c r="Q33" s="87"/>
      <c r="R33" s="88"/>
      <c r="S33" s="149"/>
    </row>
    <row r="34" spans="1:19" ht="15.75" customHeight="1" thickBot="1" x14ac:dyDescent="0.3">
      <c r="A34" s="226" t="s">
        <v>466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8"/>
      <c r="O34" s="117"/>
      <c r="P34" s="162"/>
      <c r="Q34" s="120"/>
      <c r="R34" s="121"/>
      <c r="S34" s="145"/>
    </row>
    <row r="35" spans="1:19" ht="12.75" customHeight="1" x14ac:dyDescent="0.25">
      <c r="A35" s="125" t="s">
        <v>91</v>
      </c>
      <c r="B35" s="101"/>
      <c r="C35" s="102"/>
      <c r="D35" s="103"/>
      <c r="E35" s="103"/>
      <c r="F35" s="103"/>
      <c r="G35" s="103"/>
      <c r="H35" s="104"/>
      <c r="I35" s="105"/>
      <c r="J35" s="103"/>
      <c r="K35" s="103"/>
      <c r="L35" s="103"/>
      <c r="M35" s="105"/>
      <c r="N35" s="106"/>
      <c r="O35" s="107"/>
      <c r="P35" s="179"/>
      <c r="Q35" s="108"/>
      <c r="R35" s="109"/>
      <c r="S35" s="150"/>
    </row>
    <row r="36" spans="1:19" ht="12.75" customHeight="1" x14ac:dyDescent="0.25">
      <c r="A36" s="126" t="s">
        <v>397</v>
      </c>
      <c r="B36" s="43"/>
      <c r="C36" s="12"/>
      <c r="D36" s="16"/>
      <c r="E36" s="16"/>
      <c r="F36" s="16"/>
      <c r="G36" s="16"/>
      <c r="H36" s="28"/>
      <c r="I36" s="29"/>
      <c r="J36" s="16"/>
      <c r="K36" s="16"/>
      <c r="L36" s="16"/>
      <c r="M36" s="29"/>
      <c r="N36" s="61"/>
      <c r="O36" s="30"/>
      <c r="P36" s="180"/>
      <c r="Q36" s="68"/>
      <c r="R36" s="74"/>
      <c r="S36" s="151"/>
    </row>
    <row r="37" spans="1:19" ht="12.75" customHeight="1" x14ac:dyDescent="0.25">
      <c r="A37" s="127" t="s">
        <v>398</v>
      </c>
      <c r="B37" s="44"/>
      <c r="C37" s="12"/>
      <c r="D37" s="16"/>
      <c r="E37" s="16"/>
      <c r="F37" s="16"/>
      <c r="G37" s="16"/>
      <c r="H37" s="28"/>
      <c r="I37" s="29"/>
      <c r="J37" s="16"/>
      <c r="K37" s="16"/>
      <c r="L37" s="16"/>
      <c r="M37" s="29"/>
      <c r="N37" s="61"/>
      <c r="O37" s="30"/>
      <c r="P37" s="180"/>
      <c r="Q37" s="68"/>
      <c r="R37" s="74"/>
      <c r="S37" s="151"/>
    </row>
    <row r="38" spans="1:19" ht="12.75" customHeight="1" x14ac:dyDescent="0.25">
      <c r="A38" s="128" t="s">
        <v>416</v>
      </c>
      <c r="B38" s="22"/>
      <c r="C38" s="22"/>
      <c r="D38" s="20"/>
      <c r="E38" s="20"/>
      <c r="F38" s="20"/>
      <c r="G38" s="20"/>
      <c r="H38" s="23"/>
      <c r="I38" s="22"/>
      <c r="J38" s="20"/>
      <c r="K38" s="20"/>
      <c r="L38" s="20"/>
      <c r="M38" s="22"/>
      <c r="N38" s="42"/>
      <c r="O38" s="20"/>
      <c r="P38" s="168"/>
      <c r="Q38" s="69"/>
      <c r="R38" s="75"/>
      <c r="S38" s="152"/>
    </row>
    <row r="39" spans="1:19" ht="12.75" customHeight="1" x14ac:dyDescent="0.35">
      <c r="A39" s="124" t="s">
        <v>92</v>
      </c>
      <c r="B39" s="40" t="s">
        <v>93</v>
      </c>
      <c r="C39" s="53"/>
      <c r="D39" s="10"/>
      <c r="E39" s="10" t="s">
        <v>0</v>
      </c>
      <c r="F39" s="10"/>
      <c r="G39" s="10" t="s">
        <v>434</v>
      </c>
      <c r="H39" s="54"/>
      <c r="I39" s="53">
        <v>2</v>
      </c>
      <c r="J39" s="10"/>
      <c r="K39" s="10"/>
      <c r="L39" s="59"/>
      <c r="M39" s="65">
        <v>4</v>
      </c>
      <c r="N39" s="60" t="s">
        <v>25</v>
      </c>
      <c r="O39" t="s">
        <v>488</v>
      </c>
      <c r="P39" s="174" t="s">
        <v>509</v>
      </c>
      <c r="Q39" s="38" t="s">
        <v>57</v>
      </c>
      <c r="R39" s="38" t="s">
        <v>97</v>
      </c>
      <c r="S39" s="147"/>
    </row>
    <row r="40" spans="1:19" ht="12.75" customHeight="1" x14ac:dyDescent="0.35">
      <c r="A40" s="124" t="s">
        <v>95</v>
      </c>
      <c r="B40" s="40" t="s">
        <v>96</v>
      </c>
      <c r="C40" s="53"/>
      <c r="D40" s="10"/>
      <c r="E40" s="10" t="s">
        <v>0</v>
      </c>
      <c r="F40" s="10"/>
      <c r="G40" s="10" t="s">
        <v>434</v>
      </c>
      <c r="H40" s="54"/>
      <c r="I40" s="53"/>
      <c r="J40" s="10">
        <v>2</v>
      </c>
      <c r="K40" s="10"/>
      <c r="L40" s="59"/>
      <c r="M40" s="65">
        <v>3</v>
      </c>
      <c r="N40" s="60" t="s">
        <v>30</v>
      </c>
      <c r="O40" t="s">
        <v>500</v>
      </c>
      <c r="P40" s="174" t="s">
        <v>510</v>
      </c>
      <c r="Q40" s="38" t="s">
        <v>57</v>
      </c>
      <c r="R40" s="38" t="s">
        <v>98</v>
      </c>
      <c r="S40" s="147"/>
    </row>
    <row r="41" spans="1:19" ht="12.75" customHeight="1" x14ac:dyDescent="0.3">
      <c r="A41" s="128" t="s">
        <v>417</v>
      </c>
      <c r="B41" s="22"/>
      <c r="C41" s="24"/>
      <c r="D41" s="25"/>
      <c r="E41" s="25"/>
      <c r="F41" s="25"/>
      <c r="G41" s="25"/>
      <c r="H41" s="26"/>
      <c r="I41" s="24"/>
      <c r="J41" s="25"/>
      <c r="K41" s="25"/>
      <c r="L41" s="25"/>
      <c r="M41" s="24"/>
      <c r="N41" s="62"/>
      <c r="O41" s="20"/>
      <c r="P41" s="168"/>
      <c r="Q41" s="69"/>
      <c r="R41" s="75"/>
      <c r="S41" s="152"/>
    </row>
    <row r="42" spans="1:19" ht="12.75" customHeight="1" x14ac:dyDescent="0.35">
      <c r="A42" s="124" t="s">
        <v>99</v>
      </c>
      <c r="B42" s="40" t="s">
        <v>100</v>
      </c>
      <c r="C42" s="53"/>
      <c r="D42" s="10"/>
      <c r="E42" s="10"/>
      <c r="F42" s="10" t="s">
        <v>0</v>
      </c>
      <c r="G42" s="10"/>
      <c r="H42" s="54" t="s">
        <v>434</v>
      </c>
      <c r="I42" s="53">
        <v>2</v>
      </c>
      <c r="J42" s="10">
        <v>1</v>
      </c>
      <c r="K42" s="10"/>
      <c r="L42" s="59"/>
      <c r="M42" s="65">
        <v>4</v>
      </c>
      <c r="N42" s="60" t="s">
        <v>25</v>
      </c>
      <c r="O42" t="s">
        <v>501</v>
      </c>
      <c r="P42" s="174" t="s">
        <v>511</v>
      </c>
      <c r="Q42" s="38" t="s">
        <v>28</v>
      </c>
      <c r="R42" s="38" t="s">
        <v>101</v>
      </c>
      <c r="S42" s="147"/>
    </row>
    <row r="43" spans="1:19" ht="12.75" customHeight="1" x14ac:dyDescent="0.35">
      <c r="A43" s="124" t="s">
        <v>102</v>
      </c>
      <c r="B43" s="40" t="s">
        <v>103</v>
      </c>
      <c r="C43" s="53"/>
      <c r="D43" s="10"/>
      <c r="E43" s="10"/>
      <c r="F43" s="10" t="s">
        <v>0</v>
      </c>
      <c r="G43" s="10"/>
      <c r="H43" s="54" t="s">
        <v>434</v>
      </c>
      <c r="I43" s="53">
        <v>2</v>
      </c>
      <c r="J43" s="10">
        <v>1</v>
      </c>
      <c r="K43" s="10"/>
      <c r="L43" s="59"/>
      <c r="M43" s="65">
        <v>4</v>
      </c>
      <c r="N43" s="60" t="s">
        <v>25</v>
      </c>
      <c r="O43" t="s">
        <v>502</v>
      </c>
      <c r="P43" s="174" t="s">
        <v>512</v>
      </c>
      <c r="Q43" s="38" t="s">
        <v>104</v>
      </c>
      <c r="R43" s="38" t="s">
        <v>105</v>
      </c>
      <c r="S43" s="147"/>
    </row>
    <row r="44" spans="1:19" ht="12.75" customHeight="1" x14ac:dyDescent="0.35">
      <c r="A44" s="124" t="s">
        <v>106</v>
      </c>
      <c r="B44" s="40" t="s">
        <v>107</v>
      </c>
      <c r="C44" s="53"/>
      <c r="D44" s="10"/>
      <c r="E44" s="10"/>
      <c r="F44" s="10"/>
      <c r="G44" s="10" t="s">
        <v>0</v>
      </c>
      <c r="H44" s="54"/>
      <c r="I44" s="53">
        <v>3</v>
      </c>
      <c r="J44" s="10"/>
      <c r="K44" s="10"/>
      <c r="L44" s="59"/>
      <c r="M44" s="65">
        <v>4</v>
      </c>
      <c r="N44" s="60" t="s">
        <v>25</v>
      </c>
      <c r="O44" t="s">
        <v>503</v>
      </c>
      <c r="P44" s="174" t="s">
        <v>513</v>
      </c>
      <c r="Q44" s="38" t="s">
        <v>108</v>
      </c>
      <c r="R44" s="38" t="s">
        <v>109</v>
      </c>
      <c r="S44" s="147"/>
    </row>
    <row r="45" spans="1:19" ht="12.75" customHeight="1" x14ac:dyDescent="0.25">
      <c r="A45" s="124" t="s">
        <v>110</v>
      </c>
      <c r="B45" s="40" t="s">
        <v>111</v>
      </c>
      <c r="C45" s="53"/>
      <c r="D45" s="10"/>
      <c r="E45" s="10"/>
      <c r="F45" s="10" t="s">
        <v>434</v>
      </c>
      <c r="G45" s="10"/>
      <c r="H45" s="54" t="s">
        <v>0</v>
      </c>
      <c r="I45" s="53">
        <v>2</v>
      </c>
      <c r="J45" s="10">
        <v>1</v>
      </c>
      <c r="K45" s="10"/>
      <c r="L45" s="59"/>
      <c r="M45" s="65">
        <v>4</v>
      </c>
      <c r="N45" s="60" t="s">
        <v>25</v>
      </c>
      <c r="O45" s="19"/>
      <c r="P45" s="174"/>
      <c r="Q45" s="38" t="s">
        <v>112</v>
      </c>
      <c r="R45" s="38" t="s">
        <v>113</v>
      </c>
      <c r="S45" s="147"/>
    </row>
    <row r="46" spans="1:19" ht="12.75" customHeight="1" x14ac:dyDescent="0.25">
      <c r="A46" s="129" t="s">
        <v>390</v>
      </c>
      <c r="B46" s="11"/>
      <c r="C46" s="12"/>
      <c r="D46" s="13"/>
      <c r="E46" s="13"/>
      <c r="F46" s="13"/>
      <c r="G46" s="13"/>
      <c r="H46" s="14"/>
      <c r="I46" s="12"/>
      <c r="J46" s="13"/>
      <c r="K46" s="13"/>
      <c r="L46" s="13"/>
      <c r="M46" s="12"/>
      <c r="N46" s="63"/>
      <c r="O46" s="15"/>
      <c r="P46" s="181"/>
      <c r="Q46" s="70"/>
      <c r="R46" s="74"/>
      <c r="S46" s="151"/>
    </row>
    <row r="47" spans="1:19" ht="12.75" customHeight="1" x14ac:dyDescent="0.25">
      <c r="A47" s="126" t="s">
        <v>399</v>
      </c>
      <c r="B47" s="43"/>
      <c r="C47" s="12"/>
      <c r="D47" s="13"/>
      <c r="E47" s="16"/>
      <c r="F47" s="13"/>
      <c r="G47" s="13"/>
      <c r="H47" s="14"/>
      <c r="I47" s="12"/>
      <c r="J47" s="13"/>
      <c r="K47" s="13"/>
      <c r="L47" s="13"/>
      <c r="M47" s="12"/>
      <c r="N47" s="63"/>
      <c r="O47" s="15"/>
      <c r="P47" s="181"/>
      <c r="Q47" s="70"/>
      <c r="R47" s="74"/>
      <c r="S47" s="151"/>
    </row>
    <row r="48" spans="1:19" ht="12.75" customHeight="1" x14ac:dyDescent="0.3">
      <c r="A48" s="128" t="s">
        <v>418</v>
      </c>
      <c r="B48" s="22"/>
      <c r="C48" s="24"/>
      <c r="D48" s="25"/>
      <c r="E48" s="25"/>
      <c r="F48" s="25"/>
      <c r="G48" s="25"/>
      <c r="H48" s="26"/>
      <c r="I48" s="24"/>
      <c r="J48" s="25"/>
      <c r="K48" s="25"/>
      <c r="L48" s="25"/>
      <c r="M48" s="24"/>
      <c r="N48" s="62"/>
      <c r="O48" s="20"/>
      <c r="P48" s="168"/>
      <c r="Q48" s="69"/>
      <c r="R48" s="75"/>
      <c r="S48" s="152"/>
    </row>
    <row r="49" spans="1:19" ht="12.75" customHeight="1" x14ac:dyDescent="0.35">
      <c r="A49" s="124" t="s">
        <v>114</v>
      </c>
      <c r="B49" s="40" t="s">
        <v>115</v>
      </c>
      <c r="C49" s="53"/>
      <c r="D49" s="10"/>
      <c r="E49" s="10"/>
      <c r="F49" s="10" t="s">
        <v>0</v>
      </c>
      <c r="G49" s="10"/>
      <c r="H49" s="54" t="s">
        <v>434</v>
      </c>
      <c r="I49" s="53">
        <v>1</v>
      </c>
      <c r="J49" s="10">
        <v>2</v>
      </c>
      <c r="K49" s="10"/>
      <c r="L49" s="59"/>
      <c r="M49" s="65">
        <v>4</v>
      </c>
      <c r="N49" s="60" t="s">
        <v>25</v>
      </c>
      <c r="O49" t="s">
        <v>515</v>
      </c>
      <c r="P49" s="186" t="s">
        <v>514</v>
      </c>
      <c r="Q49" s="38" t="s">
        <v>116</v>
      </c>
      <c r="R49" s="38" t="s">
        <v>117</v>
      </c>
      <c r="S49" s="147" t="s">
        <v>457</v>
      </c>
    </row>
    <row r="50" spans="1:19" ht="12.75" customHeight="1" x14ac:dyDescent="0.25">
      <c r="A50" s="127" t="s">
        <v>400</v>
      </c>
      <c r="B50" s="44"/>
      <c r="C50" s="12"/>
      <c r="D50" s="13"/>
      <c r="E50" s="13"/>
      <c r="F50" s="13"/>
      <c r="G50" s="13"/>
      <c r="H50" s="14"/>
      <c r="I50" s="12"/>
      <c r="J50" s="13"/>
      <c r="K50" s="13"/>
      <c r="L50" s="13"/>
      <c r="M50" s="12"/>
      <c r="N50" s="63"/>
      <c r="O50" s="15"/>
      <c r="P50" s="181"/>
      <c r="Q50" s="70"/>
      <c r="R50" s="74"/>
      <c r="S50" s="151"/>
    </row>
    <row r="51" spans="1:19" ht="12.75" customHeight="1" x14ac:dyDescent="0.3">
      <c r="A51" s="128" t="s">
        <v>419</v>
      </c>
      <c r="B51" s="22"/>
      <c r="C51" s="24"/>
      <c r="D51" s="25"/>
      <c r="E51" s="25"/>
      <c r="F51" s="25"/>
      <c r="G51" s="25"/>
      <c r="H51" s="26"/>
      <c r="I51" s="24"/>
      <c r="J51" s="25"/>
      <c r="K51" s="25"/>
      <c r="L51" s="25"/>
      <c r="M51" s="24"/>
      <c r="N51" s="62"/>
      <c r="O51" s="20"/>
      <c r="P51" s="186"/>
      <c r="Q51" s="69"/>
      <c r="R51" s="75"/>
      <c r="S51" s="152"/>
    </row>
    <row r="52" spans="1:19" ht="12.75" customHeight="1" x14ac:dyDescent="0.35">
      <c r="A52" s="124" t="s">
        <v>118</v>
      </c>
      <c r="B52" s="40" t="s">
        <v>119</v>
      </c>
      <c r="C52" s="53"/>
      <c r="D52" s="10"/>
      <c r="E52" s="10"/>
      <c r="F52" s="10" t="s">
        <v>0</v>
      </c>
      <c r="G52" s="10"/>
      <c r="H52" s="54" t="s">
        <v>434</v>
      </c>
      <c r="I52" s="53">
        <v>2</v>
      </c>
      <c r="J52" s="10"/>
      <c r="K52" s="10"/>
      <c r="L52" s="59"/>
      <c r="M52" s="65">
        <v>3</v>
      </c>
      <c r="N52" s="60" t="s">
        <v>25</v>
      </c>
      <c r="O52" t="s">
        <v>517</v>
      </c>
      <c r="P52" s="187" t="s">
        <v>516</v>
      </c>
      <c r="Q52" s="38" t="s">
        <v>88</v>
      </c>
      <c r="R52" s="38" t="s">
        <v>122</v>
      </c>
      <c r="S52" s="147"/>
    </row>
    <row r="53" spans="1:19" ht="12.75" customHeight="1" x14ac:dyDescent="0.35">
      <c r="A53" s="124" t="s">
        <v>120</v>
      </c>
      <c r="B53" s="40" t="s">
        <v>121</v>
      </c>
      <c r="C53" s="53"/>
      <c r="D53" s="10"/>
      <c r="E53" s="10"/>
      <c r="F53" s="10" t="s">
        <v>0</v>
      </c>
      <c r="G53" s="10"/>
      <c r="H53" s="54" t="s">
        <v>434</v>
      </c>
      <c r="I53" s="53"/>
      <c r="J53" s="10">
        <v>2</v>
      </c>
      <c r="K53" s="10"/>
      <c r="L53" s="59"/>
      <c r="M53" s="65">
        <v>3</v>
      </c>
      <c r="N53" s="60" t="s">
        <v>30</v>
      </c>
      <c r="O53" t="s">
        <v>519</v>
      </c>
      <c r="P53" s="187" t="s">
        <v>518</v>
      </c>
      <c r="Q53" s="38" t="s">
        <v>88</v>
      </c>
      <c r="R53" s="38" t="s">
        <v>123</v>
      </c>
      <c r="S53" s="147"/>
    </row>
    <row r="54" spans="1:19" ht="12.75" customHeight="1" x14ac:dyDescent="0.35">
      <c r="A54" s="124" t="s">
        <v>124</v>
      </c>
      <c r="B54" s="40" t="s">
        <v>125</v>
      </c>
      <c r="C54" s="53"/>
      <c r="D54" s="10"/>
      <c r="E54" s="10"/>
      <c r="F54" s="10" t="s">
        <v>0</v>
      </c>
      <c r="G54" s="10"/>
      <c r="H54" s="54" t="s">
        <v>434</v>
      </c>
      <c r="I54" s="53">
        <v>2</v>
      </c>
      <c r="J54" s="10"/>
      <c r="K54" s="10"/>
      <c r="L54" s="59"/>
      <c r="M54" s="65">
        <v>3</v>
      </c>
      <c r="N54" s="60" t="s">
        <v>25</v>
      </c>
      <c r="O54" t="s">
        <v>522</v>
      </c>
      <c r="P54" s="187" t="s">
        <v>520</v>
      </c>
      <c r="Q54" s="38" t="s">
        <v>128</v>
      </c>
      <c r="R54" s="38" t="s">
        <v>129</v>
      </c>
      <c r="S54" s="147"/>
    </row>
    <row r="55" spans="1:19" ht="12.75" customHeight="1" x14ac:dyDescent="0.35">
      <c r="A55" s="124" t="s">
        <v>126</v>
      </c>
      <c r="B55" s="40" t="s">
        <v>127</v>
      </c>
      <c r="C55" s="53"/>
      <c r="D55" s="10"/>
      <c r="E55" s="10"/>
      <c r="F55" s="10" t="s">
        <v>0</v>
      </c>
      <c r="G55" s="10"/>
      <c r="H55" s="54" t="s">
        <v>434</v>
      </c>
      <c r="I55" s="53"/>
      <c r="J55" s="10">
        <v>3</v>
      </c>
      <c r="K55" s="10"/>
      <c r="L55" s="59"/>
      <c r="M55" s="65">
        <v>4</v>
      </c>
      <c r="N55" s="60" t="s">
        <v>30</v>
      </c>
      <c r="O55" t="s">
        <v>523</v>
      </c>
      <c r="P55" s="188" t="s">
        <v>521</v>
      </c>
      <c r="Q55" s="38" t="s">
        <v>128</v>
      </c>
      <c r="R55" s="38" t="s">
        <v>130</v>
      </c>
      <c r="S55" s="147"/>
    </row>
    <row r="56" spans="1:19" ht="12.75" customHeight="1" x14ac:dyDescent="0.35">
      <c r="A56" s="124" t="s">
        <v>131</v>
      </c>
      <c r="B56" s="40" t="s">
        <v>132</v>
      </c>
      <c r="C56" s="53"/>
      <c r="D56" s="10"/>
      <c r="E56" s="10"/>
      <c r="F56" s="10"/>
      <c r="G56" s="10" t="s">
        <v>0</v>
      </c>
      <c r="H56" s="54"/>
      <c r="I56" s="53">
        <v>2</v>
      </c>
      <c r="J56" s="10"/>
      <c r="K56" s="10"/>
      <c r="L56" s="59"/>
      <c r="M56" s="65">
        <v>3</v>
      </c>
      <c r="N56" s="60" t="s">
        <v>25</v>
      </c>
      <c r="O56" t="s">
        <v>524</v>
      </c>
      <c r="P56" s="187" t="s">
        <v>474</v>
      </c>
      <c r="Q56" s="38" t="s">
        <v>133</v>
      </c>
      <c r="R56" s="38" t="s">
        <v>134</v>
      </c>
      <c r="S56" s="147"/>
    </row>
    <row r="57" spans="1:19" ht="12.75" customHeight="1" x14ac:dyDescent="0.3">
      <c r="A57" s="128" t="s">
        <v>135</v>
      </c>
      <c r="B57" s="22"/>
      <c r="C57" s="24"/>
      <c r="D57" s="25"/>
      <c r="E57" s="25"/>
      <c r="F57" s="25"/>
      <c r="G57" s="25"/>
      <c r="H57" s="26"/>
      <c r="I57" s="24"/>
      <c r="J57" s="25"/>
      <c r="K57" s="25"/>
      <c r="L57" s="25"/>
      <c r="M57" s="24"/>
      <c r="N57" s="62"/>
      <c r="O57" s="20"/>
      <c r="P57" s="186"/>
      <c r="Q57" s="69"/>
      <c r="R57" s="76"/>
      <c r="S57" s="153"/>
    </row>
    <row r="58" spans="1:19" ht="12.75" customHeight="1" x14ac:dyDescent="0.25">
      <c r="A58" s="124" t="s">
        <v>136</v>
      </c>
      <c r="B58" s="40" t="s">
        <v>137</v>
      </c>
      <c r="C58" s="53"/>
      <c r="D58" s="10"/>
      <c r="E58" s="10"/>
      <c r="F58" s="10"/>
      <c r="G58" s="10" t="s">
        <v>0</v>
      </c>
      <c r="H58" s="54"/>
      <c r="I58" s="53">
        <v>1</v>
      </c>
      <c r="J58" s="10">
        <v>1</v>
      </c>
      <c r="K58" s="10"/>
      <c r="L58" s="59"/>
      <c r="M58" s="65">
        <v>3</v>
      </c>
      <c r="N58" s="60" t="s">
        <v>25</v>
      </c>
      <c r="O58" s="190" t="s">
        <v>614</v>
      </c>
      <c r="P58" s="187" t="s">
        <v>525</v>
      </c>
      <c r="Q58" s="38" t="s">
        <v>138</v>
      </c>
      <c r="R58" s="38" t="s">
        <v>139</v>
      </c>
      <c r="S58" s="147"/>
    </row>
    <row r="59" spans="1:19" ht="12.75" customHeight="1" x14ac:dyDescent="0.35">
      <c r="A59" s="124" t="s">
        <v>140</v>
      </c>
      <c r="B59" s="40" t="s">
        <v>141</v>
      </c>
      <c r="C59" s="53"/>
      <c r="D59" s="10"/>
      <c r="E59" s="10"/>
      <c r="F59" s="10"/>
      <c r="G59" s="10"/>
      <c r="H59" s="54" t="s">
        <v>0</v>
      </c>
      <c r="I59" s="53">
        <v>2</v>
      </c>
      <c r="J59" s="10"/>
      <c r="K59" s="10"/>
      <c r="L59" s="59"/>
      <c r="M59" s="65">
        <v>3</v>
      </c>
      <c r="N59" s="60" t="s">
        <v>25</v>
      </c>
      <c r="O59" t="s">
        <v>613</v>
      </c>
      <c r="P59" s="187" t="s">
        <v>612</v>
      </c>
      <c r="Q59" s="38" t="s">
        <v>142</v>
      </c>
      <c r="R59" s="38" t="s">
        <v>143</v>
      </c>
      <c r="S59" s="147"/>
    </row>
    <row r="60" spans="1:19" ht="12.75" customHeight="1" x14ac:dyDescent="0.25">
      <c r="A60" s="129" t="s">
        <v>144</v>
      </c>
      <c r="B60" s="45"/>
      <c r="C60" s="21"/>
      <c r="D60" s="13"/>
      <c r="E60" s="16"/>
      <c r="F60" s="13"/>
      <c r="G60" s="13"/>
      <c r="H60" s="14"/>
      <c r="I60" s="12"/>
      <c r="J60" s="13"/>
      <c r="K60" s="13"/>
      <c r="L60" s="13"/>
      <c r="M60" s="12"/>
      <c r="N60" s="63"/>
      <c r="O60" s="15"/>
      <c r="P60" s="181"/>
      <c r="Q60" s="70"/>
      <c r="R60" s="74"/>
      <c r="S60" s="151"/>
    </row>
    <row r="61" spans="1:19" ht="12.75" customHeight="1" x14ac:dyDescent="0.35">
      <c r="A61" s="126" t="s">
        <v>401</v>
      </c>
      <c r="B61" s="46"/>
      <c r="C61" s="21"/>
      <c r="D61" s="13"/>
      <c r="E61" s="13"/>
      <c r="F61" s="13"/>
      <c r="G61" s="13"/>
      <c r="H61" s="14"/>
      <c r="I61" s="12"/>
      <c r="J61" s="13"/>
      <c r="K61" s="13"/>
      <c r="L61" s="13"/>
      <c r="M61" s="12"/>
      <c r="N61" s="63"/>
      <c r="O61" s="15"/>
      <c r="P61" s="191"/>
      <c r="Q61" s="70"/>
      <c r="R61" s="74"/>
      <c r="S61" s="151"/>
    </row>
    <row r="62" spans="1:19" ht="12.75" customHeight="1" x14ac:dyDescent="0.3">
      <c r="A62" s="128" t="s">
        <v>420</v>
      </c>
      <c r="B62" s="22"/>
      <c r="C62" s="24"/>
      <c r="D62" s="25"/>
      <c r="E62" s="25"/>
      <c r="F62" s="25"/>
      <c r="G62" s="25"/>
      <c r="H62" s="26"/>
      <c r="I62" s="24"/>
      <c r="J62" s="25"/>
      <c r="K62" s="25"/>
      <c r="L62" s="25"/>
      <c r="M62" s="24"/>
      <c r="N62" s="62"/>
      <c r="O62" s="20"/>
      <c r="P62" s="168"/>
      <c r="Q62" s="69"/>
      <c r="R62" s="75"/>
      <c r="S62" s="152"/>
    </row>
    <row r="63" spans="1:19" ht="12.75" customHeight="1" x14ac:dyDescent="0.35">
      <c r="A63" s="124" t="s">
        <v>145</v>
      </c>
      <c r="B63" s="40" t="s">
        <v>146</v>
      </c>
      <c r="C63" s="53"/>
      <c r="D63" s="10"/>
      <c r="E63" s="10" t="s">
        <v>0</v>
      </c>
      <c r="F63" s="10"/>
      <c r="G63" s="10"/>
      <c r="H63" s="54"/>
      <c r="I63" s="53">
        <v>2</v>
      </c>
      <c r="J63" s="10"/>
      <c r="K63" s="10"/>
      <c r="L63" s="59"/>
      <c r="M63" s="65">
        <v>3</v>
      </c>
      <c r="N63" s="60" t="s">
        <v>25</v>
      </c>
      <c r="O63" t="s">
        <v>628</v>
      </c>
      <c r="P63" s="174" t="s">
        <v>627</v>
      </c>
      <c r="Q63" s="38" t="s">
        <v>149</v>
      </c>
      <c r="R63" s="38" t="s">
        <v>150</v>
      </c>
      <c r="S63" s="147" t="s">
        <v>451</v>
      </c>
    </row>
    <row r="64" spans="1:19" ht="12.75" customHeight="1" x14ac:dyDescent="0.35">
      <c r="A64" s="124" t="s">
        <v>147</v>
      </c>
      <c r="B64" s="40" t="s">
        <v>148</v>
      </c>
      <c r="C64" s="53"/>
      <c r="D64" s="10"/>
      <c r="E64" s="10" t="s">
        <v>0</v>
      </c>
      <c r="F64" s="10"/>
      <c r="G64" s="10"/>
      <c r="H64" s="54"/>
      <c r="I64" s="53"/>
      <c r="J64" s="10">
        <v>2</v>
      </c>
      <c r="K64" s="10"/>
      <c r="L64" s="59"/>
      <c r="M64" s="65">
        <v>3</v>
      </c>
      <c r="N64" s="60" t="s">
        <v>30</v>
      </c>
      <c r="O64" t="s">
        <v>629</v>
      </c>
      <c r="P64" s="174" t="s">
        <v>630</v>
      </c>
      <c r="Q64" s="38" t="s">
        <v>149</v>
      </c>
      <c r="R64" s="38" t="s">
        <v>151</v>
      </c>
      <c r="S64" s="147" t="s">
        <v>452</v>
      </c>
    </row>
    <row r="65" spans="1:19" ht="12.75" customHeight="1" x14ac:dyDescent="0.25">
      <c r="A65" s="124" t="s">
        <v>152</v>
      </c>
      <c r="B65" s="40" t="s">
        <v>153</v>
      </c>
      <c r="C65" s="53"/>
      <c r="D65" s="10"/>
      <c r="E65" s="10"/>
      <c r="F65" s="10" t="s">
        <v>0</v>
      </c>
      <c r="G65" s="10"/>
      <c r="H65" s="54" t="s">
        <v>434</v>
      </c>
      <c r="I65" s="53">
        <v>2</v>
      </c>
      <c r="J65" s="10"/>
      <c r="K65" s="10"/>
      <c r="L65" s="59"/>
      <c r="M65" s="65">
        <v>3</v>
      </c>
      <c r="N65" s="60" t="s">
        <v>25</v>
      </c>
      <c r="O65" s="190" t="s">
        <v>528</v>
      </c>
      <c r="P65" s="174" t="s">
        <v>527</v>
      </c>
      <c r="Q65" s="38" t="s">
        <v>128</v>
      </c>
      <c r="R65" s="38" t="s">
        <v>156</v>
      </c>
      <c r="S65" s="147" t="s">
        <v>453</v>
      </c>
    </row>
    <row r="66" spans="1:19" ht="12.75" customHeight="1" x14ac:dyDescent="0.25">
      <c r="A66" s="124" t="s">
        <v>154</v>
      </c>
      <c r="B66" s="40" t="s">
        <v>155</v>
      </c>
      <c r="C66" s="53"/>
      <c r="D66" s="10"/>
      <c r="E66" s="10"/>
      <c r="F66" s="10" t="s">
        <v>0</v>
      </c>
      <c r="G66" s="10"/>
      <c r="H66" s="54" t="s">
        <v>434</v>
      </c>
      <c r="I66" s="53"/>
      <c r="J66" s="10">
        <v>1</v>
      </c>
      <c r="K66" s="10"/>
      <c r="L66" s="59"/>
      <c r="M66" s="65">
        <v>2</v>
      </c>
      <c r="N66" s="60" t="s">
        <v>30</v>
      </c>
      <c r="O66" s="190" t="s">
        <v>529</v>
      </c>
      <c r="P66" s="174" t="s">
        <v>476</v>
      </c>
      <c r="Q66" s="38" t="s">
        <v>128</v>
      </c>
      <c r="R66" s="38" t="s">
        <v>157</v>
      </c>
      <c r="S66" s="147" t="s">
        <v>454</v>
      </c>
    </row>
    <row r="67" spans="1:19" ht="12.75" customHeight="1" x14ac:dyDescent="0.25">
      <c r="A67" s="127" t="s">
        <v>402</v>
      </c>
      <c r="B67" s="47"/>
      <c r="C67" s="12"/>
      <c r="D67" s="13"/>
      <c r="E67" s="13"/>
      <c r="F67" s="13"/>
      <c r="G67" s="13"/>
      <c r="H67" s="14"/>
      <c r="I67" s="12"/>
      <c r="J67" s="13"/>
      <c r="K67" s="13"/>
      <c r="L67" s="13"/>
      <c r="M67" s="12"/>
      <c r="N67" s="63"/>
      <c r="O67" s="15"/>
      <c r="P67" s="181"/>
      <c r="Q67" s="70"/>
      <c r="R67" s="74"/>
      <c r="S67" s="151"/>
    </row>
    <row r="68" spans="1:19" ht="12.75" customHeight="1" x14ac:dyDescent="0.3">
      <c r="A68" s="128" t="s">
        <v>421</v>
      </c>
      <c r="B68" s="22"/>
      <c r="C68" s="24"/>
      <c r="D68" s="25"/>
      <c r="E68" s="25"/>
      <c r="F68" s="25"/>
      <c r="G68" s="25"/>
      <c r="H68" s="26"/>
      <c r="I68" s="24"/>
      <c r="J68" s="25"/>
      <c r="K68" s="25"/>
      <c r="L68" s="25"/>
      <c r="M68" s="24"/>
      <c r="N68" s="62"/>
      <c r="O68" s="20"/>
      <c r="P68" s="168"/>
      <c r="Q68" s="69"/>
      <c r="R68" s="75"/>
      <c r="S68" s="152"/>
    </row>
    <row r="69" spans="1:19" ht="12.75" customHeight="1" x14ac:dyDescent="0.35">
      <c r="A69" s="124" t="s">
        <v>158</v>
      </c>
      <c r="B69" s="40" t="s">
        <v>159</v>
      </c>
      <c r="C69" s="53"/>
      <c r="D69" s="10"/>
      <c r="E69" s="10" t="s">
        <v>0</v>
      </c>
      <c r="F69" s="10"/>
      <c r="G69" s="10"/>
      <c r="H69" s="54"/>
      <c r="I69" s="53">
        <v>3</v>
      </c>
      <c r="J69" s="10"/>
      <c r="K69" s="10"/>
      <c r="L69" s="59"/>
      <c r="M69" s="65">
        <v>5</v>
      </c>
      <c r="N69" s="60" t="s">
        <v>25</v>
      </c>
      <c r="O69" t="s">
        <v>532</v>
      </c>
      <c r="P69" s="174" t="s">
        <v>530</v>
      </c>
      <c r="Q69" s="38" t="s">
        <v>162</v>
      </c>
      <c r="R69" s="38" t="s">
        <v>163</v>
      </c>
      <c r="S69" s="147"/>
    </row>
    <row r="70" spans="1:19" ht="12.75" customHeight="1" x14ac:dyDescent="0.35">
      <c r="A70" s="124" t="s">
        <v>160</v>
      </c>
      <c r="B70" s="40" t="s">
        <v>161</v>
      </c>
      <c r="C70" s="53"/>
      <c r="D70" s="10"/>
      <c r="E70" s="10" t="s">
        <v>0</v>
      </c>
      <c r="F70" s="10"/>
      <c r="G70" s="10"/>
      <c r="H70" s="54"/>
      <c r="I70" s="53"/>
      <c r="J70" s="10">
        <v>2</v>
      </c>
      <c r="K70" s="10"/>
      <c r="L70" s="59"/>
      <c r="M70" s="65">
        <v>3</v>
      </c>
      <c r="N70" s="60" t="s">
        <v>30</v>
      </c>
      <c r="O70" t="s">
        <v>533</v>
      </c>
      <c r="P70" s="174" t="s">
        <v>531</v>
      </c>
      <c r="Q70" s="38" t="s">
        <v>162</v>
      </c>
      <c r="R70" s="38" t="s">
        <v>164</v>
      </c>
      <c r="S70" s="147"/>
    </row>
    <row r="71" spans="1:19" ht="12.75" customHeight="1" x14ac:dyDescent="0.25">
      <c r="A71" s="124" t="s">
        <v>165</v>
      </c>
      <c r="B71" s="40" t="s">
        <v>166</v>
      </c>
      <c r="C71" s="53"/>
      <c r="D71" s="10"/>
      <c r="E71" s="10"/>
      <c r="F71" s="10" t="s">
        <v>0</v>
      </c>
      <c r="G71" s="10"/>
      <c r="H71" s="54" t="s">
        <v>434</v>
      </c>
      <c r="I71" s="53">
        <v>2</v>
      </c>
      <c r="J71" s="10"/>
      <c r="K71" s="10"/>
      <c r="L71" s="59"/>
      <c r="M71" s="65">
        <v>3</v>
      </c>
      <c r="N71" s="60" t="s">
        <v>25</v>
      </c>
      <c r="O71" s="190" t="s">
        <v>526</v>
      </c>
      <c r="P71" s="174" t="s">
        <v>534</v>
      </c>
      <c r="Q71" s="38" t="s">
        <v>149</v>
      </c>
      <c r="R71" s="38" t="s">
        <v>169</v>
      </c>
      <c r="S71" s="147"/>
    </row>
    <row r="72" spans="1:19" ht="12.75" customHeight="1" x14ac:dyDescent="0.25">
      <c r="A72" s="124" t="s">
        <v>167</v>
      </c>
      <c r="B72" s="40" t="s">
        <v>168</v>
      </c>
      <c r="C72" s="53"/>
      <c r="D72" s="10"/>
      <c r="E72" s="10"/>
      <c r="F72" s="10" t="s">
        <v>0</v>
      </c>
      <c r="G72" s="10"/>
      <c r="H72" s="54" t="s">
        <v>434</v>
      </c>
      <c r="I72" s="53"/>
      <c r="J72" s="10">
        <v>2</v>
      </c>
      <c r="K72" s="10"/>
      <c r="L72" s="59"/>
      <c r="M72" s="65">
        <v>3</v>
      </c>
      <c r="N72" s="60" t="s">
        <v>30</v>
      </c>
      <c r="O72" s="190" t="s">
        <v>536</v>
      </c>
      <c r="P72" s="174" t="s">
        <v>535</v>
      </c>
      <c r="Q72" s="38" t="s">
        <v>149</v>
      </c>
      <c r="R72" s="38" t="s">
        <v>170</v>
      </c>
      <c r="S72" s="147"/>
    </row>
    <row r="73" spans="1:19" ht="12.75" customHeight="1" x14ac:dyDescent="0.25">
      <c r="A73" s="124" t="s">
        <v>171</v>
      </c>
      <c r="B73" s="40" t="s">
        <v>172</v>
      </c>
      <c r="C73" s="53"/>
      <c r="D73" s="10"/>
      <c r="E73" s="10"/>
      <c r="F73" s="10" t="s">
        <v>0</v>
      </c>
      <c r="G73" s="10"/>
      <c r="H73" s="54" t="s">
        <v>434</v>
      </c>
      <c r="I73" s="53">
        <v>3</v>
      </c>
      <c r="J73" s="10"/>
      <c r="K73" s="10"/>
      <c r="L73" s="59"/>
      <c r="M73" s="65">
        <v>5</v>
      </c>
      <c r="N73" s="60" t="s">
        <v>25</v>
      </c>
      <c r="O73" s="190" t="s">
        <v>619</v>
      </c>
      <c r="P73" s="174" t="s">
        <v>617</v>
      </c>
      <c r="Q73" s="38" t="s">
        <v>162</v>
      </c>
      <c r="R73" s="38" t="s">
        <v>175</v>
      </c>
      <c r="S73" s="147"/>
    </row>
    <row r="74" spans="1:19" ht="12.75" customHeight="1" x14ac:dyDescent="0.25">
      <c r="A74" s="124" t="s">
        <v>173</v>
      </c>
      <c r="B74" s="40" t="s">
        <v>174</v>
      </c>
      <c r="C74" s="53"/>
      <c r="D74" s="10"/>
      <c r="E74" s="10"/>
      <c r="F74" s="10" t="s">
        <v>0</v>
      </c>
      <c r="G74" s="10"/>
      <c r="H74" s="54" t="s">
        <v>434</v>
      </c>
      <c r="I74" s="53"/>
      <c r="J74" s="10">
        <v>2</v>
      </c>
      <c r="K74" s="10"/>
      <c r="L74" s="59"/>
      <c r="M74" s="65">
        <v>3</v>
      </c>
      <c r="N74" s="60" t="s">
        <v>30</v>
      </c>
      <c r="O74" s="190" t="s">
        <v>620</v>
      </c>
      <c r="P74" s="174" t="s">
        <v>618</v>
      </c>
      <c r="Q74" s="38" t="s">
        <v>162</v>
      </c>
      <c r="R74" s="38" t="s">
        <v>176</v>
      </c>
      <c r="S74" s="147"/>
    </row>
    <row r="75" spans="1:19" ht="12.75" customHeight="1" x14ac:dyDescent="0.3">
      <c r="A75" s="128" t="s">
        <v>422</v>
      </c>
      <c r="B75" s="22"/>
      <c r="C75" s="24"/>
      <c r="D75" s="25"/>
      <c r="E75" s="25"/>
      <c r="F75" s="25"/>
      <c r="G75" s="25"/>
      <c r="H75" s="26"/>
      <c r="I75" s="24"/>
      <c r="J75" s="25"/>
      <c r="K75" s="25"/>
      <c r="L75" s="25"/>
      <c r="M75" s="24"/>
      <c r="N75" s="62"/>
      <c r="O75" s="20"/>
      <c r="P75" s="182"/>
      <c r="Q75" s="69"/>
      <c r="R75" s="75"/>
      <c r="S75" s="152"/>
    </row>
    <row r="76" spans="1:19" ht="12.75" customHeight="1" x14ac:dyDescent="0.35">
      <c r="A76" s="124" t="s">
        <v>177</v>
      </c>
      <c r="B76" s="40" t="s">
        <v>178</v>
      </c>
      <c r="C76" s="53"/>
      <c r="D76" s="10"/>
      <c r="E76" s="10"/>
      <c r="F76" s="10"/>
      <c r="G76" s="10" t="s">
        <v>0</v>
      </c>
      <c r="H76" s="54"/>
      <c r="I76" s="53">
        <v>2</v>
      </c>
      <c r="J76" s="10"/>
      <c r="K76" s="10"/>
      <c r="L76" s="59"/>
      <c r="M76" s="65">
        <v>3</v>
      </c>
      <c r="N76" s="60" t="s">
        <v>25</v>
      </c>
      <c r="O76" t="s">
        <v>539</v>
      </c>
      <c r="P76" s="189" t="s">
        <v>537</v>
      </c>
      <c r="Q76" s="38" t="s">
        <v>142</v>
      </c>
      <c r="R76" s="38" t="s">
        <v>181</v>
      </c>
      <c r="S76" s="147"/>
    </row>
    <row r="77" spans="1:19" ht="12.75" customHeight="1" x14ac:dyDescent="0.35">
      <c r="A77" s="124" t="s">
        <v>179</v>
      </c>
      <c r="B77" s="40" t="s">
        <v>180</v>
      </c>
      <c r="C77" s="53"/>
      <c r="D77" s="10"/>
      <c r="E77" s="10"/>
      <c r="F77" s="10"/>
      <c r="G77" s="10" t="s">
        <v>0</v>
      </c>
      <c r="H77" s="54"/>
      <c r="I77" s="53"/>
      <c r="J77" s="10">
        <v>1</v>
      </c>
      <c r="K77" s="10"/>
      <c r="L77" s="59"/>
      <c r="M77" s="65">
        <v>1</v>
      </c>
      <c r="N77" s="60" t="s">
        <v>30</v>
      </c>
      <c r="O77" t="s">
        <v>540</v>
      </c>
      <c r="P77" s="189" t="s">
        <v>538</v>
      </c>
      <c r="Q77" s="38" t="s">
        <v>142</v>
      </c>
      <c r="R77" s="38" t="s">
        <v>182</v>
      </c>
      <c r="S77" s="147"/>
    </row>
    <row r="78" spans="1:19" ht="12.75" customHeight="1" x14ac:dyDescent="0.35">
      <c r="A78" s="124" t="s">
        <v>183</v>
      </c>
      <c r="B78" s="40" t="s">
        <v>184</v>
      </c>
      <c r="C78" s="53"/>
      <c r="D78" s="10"/>
      <c r="E78" s="10"/>
      <c r="F78" s="10"/>
      <c r="G78" s="10"/>
      <c r="H78" s="54" t="s">
        <v>0</v>
      </c>
      <c r="I78" s="53">
        <v>2</v>
      </c>
      <c r="J78" s="10">
        <v>1</v>
      </c>
      <c r="K78" s="10"/>
      <c r="L78" s="59"/>
      <c r="M78" s="65">
        <v>4</v>
      </c>
      <c r="N78" s="60" t="s">
        <v>25</v>
      </c>
      <c r="O78" t="s">
        <v>541</v>
      </c>
      <c r="P78" s="174" t="s">
        <v>542</v>
      </c>
      <c r="Q78" s="38" t="s">
        <v>185</v>
      </c>
      <c r="R78" s="38" t="s">
        <v>186</v>
      </c>
      <c r="S78" s="147"/>
    </row>
    <row r="79" spans="1:19" ht="12.75" customHeight="1" x14ac:dyDescent="0.25">
      <c r="A79" s="129" t="s">
        <v>187</v>
      </c>
      <c r="B79" s="48"/>
      <c r="C79" s="21"/>
      <c r="D79" s="13"/>
      <c r="E79" s="16"/>
      <c r="F79" s="13"/>
      <c r="G79" s="13"/>
      <c r="H79" s="14"/>
      <c r="I79" s="12"/>
      <c r="J79" s="13"/>
      <c r="K79" s="13"/>
      <c r="L79" s="13"/>
      <c r="M79" s="12"/>
      <c r="N79" s="63"/>
      <c r="O79" s="15"/>
      <c r="P79" s="181"/>
      <c r="Q79" s="70"/>
      <c r="R79" s="74"/>
      <c r="S79" s="151"/>
    </row>
    <row r="80" spans="1:19" ht="12.75" customHeight="1" x14ac:dyDescent="0.25">
      <c r="A80" s="126" t="s">
        <v>403</v>
      </c>
      <c r="B80" s="49"/>
      <c r="C80" s="21"/>
      <c r="D80" s="13"/>
      <c r="E80" s="13"/>
      <c r="F80" s="13"/>
      <c r="G80" s="13"/>
      <c r="H80" s="14"/>
      <c r="I80" s="12"/>
      <c r="J80" s="13"/>
      <c r="K80" s="13"/>
      <c r="L80" s="13"/>
      <c r="M80" s="12"/>
      <c r="N80" s="63"/>
      <c r="O80" s="15"/>
      <c r="P80" s="181"/>
      <c r="Q80" s="70"/>
      <c r="R80" s="74"/>
      <c r="S80" s="151"/>
    </row>
    <row r="81" spans="1:19" ht="12.75" customHeight="1" x14ac:dyDescent="0.3">
      <c r="A81" s="128" t="s">
        <v>423</v>
      </c>
      <c r="B81" s="22"/>
      <c r="C81" s="24"/>
      <c r="D81" s="25"/>
      <c r="E81" s="25"/>
      <c r="F81" s="25"/>
      <c r="G81" s="25"/>
      <c r="H81" s="26"/>
      <c r="I81" s="24"/>
      <c r="J81" s="25"/>
      <c r="K81" s="25"/>
      <c r="L81" s="25"/>
      <c r="M81" s="24"/>
      <c r="N81" s="62"/>
      <c r="O81" s="20"/>
      <c r="P81" s="168"/>
      <c r="Q81" s="69"/>
      <c r="R81" s="75"/>
      <c r="S81" s="152"/>
    </row>
    <row r="82" spans="1:19" ht="12.75" customHeight="1" x14ac:dyDescent="0.35">
      <c r="A82" s="124" t="s">
        <v>188</v>
      </c>
      <c r="B82" s="40" t="s">
        <v>189</v>
      </c>
      <c r="C82" s="53"/>
      <c r="D82" s="10"/>
      <c r="E82" s="10" t="s">
        <v>0</v>
      </c>
      <c r="F82" s="10"/>
      <c r="G82" s="10" t="s">
        <v>434</v>
      </c>
      <c r="H82" s="54"/>
      <c r="I82" s="53">
        <v>2</v>
      </c>
      <c r="J82" s="10"/>
      <c r="K82" s="10"/>
      <c r="L82" s="59"/>
      <c r="M82" s="65">
        <v>3</v>
      </c>
      <c r="N82" s="60" t="s">
        <v>25</v>
      </c>
      <c r="O82" t="s">
        <v>615</v>
      </c>
      <c r="P82" s="173" t="s">
        <v>547</v>
      </c>
      <c r="Q82" s="38" t="s">
        <v>192</v>
      </c>
      <c r="R82" s="38" t="s">
        <v>193</v>
      </c>
      <c r="S82" s="147" t="s">
        <v>455</v>
      </c>
    </row>
    <row r="83" spans="1:19" ht="12.75" customHeight="1" x14ac:dyDescent="0.35">
      <c r="A83" s="124" t="s">
        <v>190</v>
      </c>
      <c r="B83" s="40" t="s">
        <v>191</v>
      </c>
      <c r="C83" s="53"/>
      <c r="D83" s="10"/>
      <c r="E83" s="10" t="s">
        <v>0</v>
      </c>
      <c r="F83" s="10"/>
      <c r="G83" s="10" t="s">
        <v>434</v>
      </c>
      <c r="H83" s="54"/>
      <c r="I83" s="53"/>
      <c r="J83" s="10">
        <v>2</v>
      </c>
      <c r="K83" s="10"/>
      <c r="L83" s="59"/>
      <c r="M83" s="65">
        <v>3</v>
      </c>
      <c r="N83" s="60" t="s">
        <v>30</v>
      </c>
      <c r="O83" t="s">
        <v>616</v>
      </c>
      <c r="P83" s="173" t="s">
        <v>548</v>
      </c>
      <c r="Q83" s="38" t="s">
        <v>192</v>
      </c>
      <c r="R83" s="38" t="s">
        <v>194</v>
      </c>
      <c r="S83" s="147" t="s">
        <v>456</v>
      </c>
    </row>
    <row r="84" spans="1:19" ht="12.75" customHeight="1" x14ac:dyDescent="0.3">
      <c r="A84" s="127" t="s">
        <v>404</v>
      </c>
      <c r="B84" s="50"/>
      <c r="C84" s="56"/>
      <c r="D84" s="31"/>
      <c r="E84" s="31"/>
      <c r="F84" s="31"/>
      <c r="G84" s="31"/>
      <c r="H84" s="57"/>
      <c r="I84" s="56"/>
      <c r="J84" s="31"/>
      <c r="K84" s="31"/>
      <c r="L84" s="31"/>
      <c r="M84" s="56"/>
      <c r="N84" s="64"/>
      <c r="O84" s="27"/>
      <c r="P84" s="169"/>
      <c r="Q84" s="66"/>
      <c r="R84" s="73"/>
      <c r="S84" s="154"/>
    </row>
    <row r="85" spans="1:19" ht="12.75" customHeight="1" x14ac:dyDescent="0.3">
      <c r="A85" s="128" t="s">
        <v>424</v>
      </c>
      <c r="B85" s="22"/>
      <c r="C85" s="24"/>
      <c r="D85" s="25"/>
      <c r="E85" s="25"/>
      <c r="F85" s="25"/>
      <c r="G85" s="25"/>
      <c r="H85" s="26"/>
      <c r="I85" s="24"/>
      <c r="J85" s="25"/>
      <c r="K85" s="25"/>
      <c r="L85" s="25"/>
      <c r="M85" s="24"/>
      <c r="N85" s="62"/>
      <c r="O85" s="20"/>
      <c r="P85" s="168"/>
      <c r="Q85" s="69"/>
      <c r="R85" s="75"/>
      <c r="S85" s="152"/>
    </row>
    <row r="86" spans="1:19" ht="12.75" customHeight="1" x14ac:dyDescent="0.35">
      <c r="A86" s="124" t="s">
        <v>195</v>
      </c>
      <c r="B86" s="40" t="s">
        <v>196</v>
      </c>
      <c r="C86" s="53"/>
      <c r="D86" s="10"/>
      <c r="E86" s="10" t="s">
        <v>0</v>
      </c>
      <c r="F86" s="10"/>
      <c r="G86" s="10"/>
      <c r="H86" s="54"/>
      <c r="I86" s="53">
        <v>2</v>
      </c>
      <c r="J86" s="10"/>
      <c r="K86" s="10"/>
      <c r="L86" s="59"/>
      <c r="M86" s="65">
        <v>3</v>
      </c>
      <c r="N86" s="60" t="s">
        <v>25</v>
      </c>
      <c r="O86" t="s">
        <v>543</v>
      </c>
      <c r="P86" s="174" t="s">
        <v>547</v>
      </c>
      <c r="Q86" s="38" t="s">
        <v>199</v>
      </c>
      <c r="R86" s="38" t="s">
        <v>200</v>
      </c>
      <c r="S86" s="147"/>
    </row>
    <row r="87" spans="1:19" ht="12.75" customHeight="1" x14ac:dyDescent="0.35">
      <c r="A87" s="124" t="s">
        <v>197</v>
      </c>
      <c r="B87" s="40" t="s">
        <v>198</v>
      </c>
      <c r="C87" s="53"/>
      <c r="D87" s="10"/>
      <c r="E87" s="10" t="s">
        <v>0</v>
      </c>
      <c r="F87" s="10"/>
      <c r="G87" s="10"/>
      <c r="H87" s="54"/>
      <c r="I87" s="53"/>
      <c r="J87" s="10">
        <v>2</v>
      </c>
      <c r="K87" s="10"/>
      <c r="L87" s="59"/>
      <c r="M87" s="65">
        <v>3</v>
      </c>
      <c r="N87" s="60" t="s">
        <v>30</v>
      </c>
      <c r="O87" t="s">
        <v>544</v>
      </c>
      <c r="P87" s="174" t="s">
        <v>548</v>
      </c>
      <c r="Q87" s="38" t="s">
        <v>199</v>
      </c>
      <c r="R87" s="38" t="s">
        <v>201</v>
      </c>
      <c r="S87" s="147"/>
    </row>
    <row r="88" spans="1:19" ht="12.75" customHeight="1" x14ac:dyDescent="0.35">
      <c r="A88" s="124" t="s">
        <v>202</v>
      </c>
      <c r="B88" s="40" t="s">
        <v>203</v>
      </c>
      <c r="C88" s="53"/>
      <c r="D88" s="10"/>
      <c r="E88" s="10"/>
      <c r="F88" s="10" t="s">
        <v>0</v>
      </c>
      <c r="G88" s="10"/>
      <c r="H88" s="54" t="s">
        <v>434</v>
      </c>
      <c r="I88" s="53">
        <v>2</v>
      </c>
      <c r="J88" s="10"/>
      <c r="K88" s="10"/>
      <c r="L88" s="59"/>
      <c r="M88" s="65">
        <v>3</v>
      </c>
      <c r="N88" s="60" t="s">
        <v>25</v>
      </c>
      <c r="O88" t="s">
        <v>545</v>
      </c>
      <c r="P88" s="173" t="s">
        <v>203</v>
      </c>
      <c r="Q88" s="38" t="s">
        <v>206</v>
      </c>
      <c r="R88" s="38" t="s">
        <v>207</v>
      </c>
      <c r="S88" s="147"/>
    </row>
    <row r="89" spans="1:19" ht="12.75" customHeight="1" x14ac:dyDescent="0.35">
      <c r="A89" s="124" t="s">
        <v>204</v>
      </c>
      <c r="B89" s="40" t="s">
        <v>205</v>
      </c>
      <c r="C89" s="53"/>
      <c r="D89" s="10"/>
      <c r="E89" s="10"/>
      <c r="F89" s="10" t="s">
        <v>0</v>
      </c>
      <c r="G89" s="10"/>
      <c r="H89" s="54" t="s">
        <v>434</v>
      </c>
      <c r="I89" s="53"/>
      <c r="J89" s="10">
        <v>2</v>
      </c>
      <c r="K89" s="10"/>
      <c r="L89" s="59"/>
      <c r="M89" s="65">
        <v>3</v>
      </c>
      <c r="N89" s="60" t="s">
        <v>30</v>
      </c>
      <c r="O89" t="s">
        <v>546</v>
      </c>
      <c r="P89" s="173" t="s">
        <v>205</v>
      </c>
      <c r="Q89" s="38" t="s">
        <v>206</v>
      </c>
      <c r="R89" s="38" t="s">
        <v>208</v>
      </c>
      <c r="S89" s="147"/>
    </row>
    <row r="90" spans="1:19" ht="12.75" customHeight="1" x14ac:dyDescent="0.35">
      <c r="A90" s="124" t="s">
        <v>209</v>
      </c>
      <c r="B90" s="40" t="s">
        <v>210</v>
      </c>
      <c r="C90" s="53"/>
      <c r="D90" s="10"/>
      <c r="E90" s="10" t="s">
        <v>434</v>
      </c>
      <c r="F90" s="10"/>
      <c r="G90" s="10" t="s">
        <v>0</v>
      </c>
      <c r="H90" s="54"/>
      <c r="I90" s="53">
        <v>2</v>
      </c>
      <c r="J90" s="10"/>
      <c r="K90" s="10"/>
      <c r="L90" s="59"/>
      <c r="M90" s="65">
        <v>3</v>
      </c>
      <c r="N90" s="60" t="s">
        <v>25</v>
      </c>
      <c r="O90" t="s">
        <v>549</v>
      </c>
      <c r="P90" s="173" t="s">
        <v>477</v>
      </c>
      <c r="Q90" s="38" t="s">
        <v>81</v>
      </c>
      <c r="R90" s="38" t="s">
        <v>211</v>
      </c>
      <c r="S90" s="147"/>
    </row>
    <row r="91" spans="1:19" ht="12.75" customHeight="1" x14ac:dyDescent="0.3">
      <c r="A91" s="128" t="s">
        <v>425</v>
      </c>
      <c r="B91" s="22"/>
      <c r="C91" s="24"/>
      <c r="D91" s="25"/>
      <c r="E91" s="25"/>
      <c r="F91" s="25"/>
      <c r="G91" s="25"/>
      <c r="H91" s="26"/>
      <c r="I91" s="24"/>
      <c r="J91" s="25"/>
      <c r="K91" s="25"/>
      <c r="L91" s="25"/>
      <c r="M91" s="24"/>
      <c r="N91" s="62"/>
      <c r="O91" s="20"/>
      <c r="P91" s="168"/>
      <c r="Q91" s="69"/>
      <c r="R91" s="75"/>
      <c r="S91" s="152"/>
    </row>
    <row r="92" spans="1:19" ht="12.75" customHeight="1" x14ac:dyDescent="0.25">
      <c r="A92" s="124" t="s">
        <v>212</v>
      </c>
      <c r="B92" s="40" t="s">
        <v>213</v>
      </c>
      <c r="C92" s="53"/>
      <c r="D92" s="10"/>
      <c r="E92" s="10"/>
      <c r="F92" s="10" t="s">
        <v>0</v>
      </c>
      <c r="G92" s="10"/>
      <c r="H92" s="54" t="s">
        <v>434</v>
      </c>
      <c r="I92" s="53">
        <v>2</v>
      </c>
      <c r="J92" s="10"/>
      <c r="K92" s="10"/>
      <c r="L92" s="59"/>
      <c r="M92" s="65">
        <v>3</v>
      </c>
      <c r="N92" s="60" t="s">
        <v>25</v>
      </c>
      <c r="O92" s="18"/>
      <c r="P92" s="184" t="s">
        <v>475</v>
      </c>
      <c r="Q92" s="38" t="s">
        <v>216</v>
      </c>
      <c r="R92" s="38" t="s">
        <v>217</v>
      </c>
      <c r="S92" s="147"/>
    </row>
    <row r="93" spans="1:19" ht="12.75" customHeight="1" x14ac:dyDescent="0.25">
      <c r="A93" s="124" t="s">
        <v>214</v>
      </c>
      <c r="B93" s="40" t="s">
        <v>215</v>
      </c>
      <c r="C93" s="53"/>
      <c r="D93" s="10"/>
      <c r="E93" s="10"/>
      <c r="F93" s="10" t="s">
        <v>0</v>
      </c>
      <c r="G93" s="10"/>
      <c r="H93" s="54" t="s">
        <v>434</v>
      </c>
      <c r="I93" s="53"/>
      <c r="J93" s="10">
        <v>2</v>
      </c>
      <c r="K93" s="10"/>
      <c r="L93" s="59"/>
      <c r="M93" s="65">
        <v>3</v>
      </c>
      <c r="N93" s="60" t="s">
        <v>30</v>
      </c>
      <c r="O93" s="19"/>
      <c r="P93" s="184" t="s">
        <v>475</v>
      </c>
      <c r="Q93" s="38" t="s">
        <v>216</v>
      </c>
      <c r="R93" s="38" t="s">
        <v>218</v>
      </c>
      <c r="S93" s="147"/>
    </row>
    <row r="94" spans="1:19" ht="12.75" customHeight="1" x14ac:dyDescent="0.35">
      <c r="A94" s="124" t="s">
        <v>219</v>
      </c>
      <c r="B94" s="40" t="s">
        <v>220</v>
      </c>
      <c r="C94" s="53"/>
      <c r="D94" s="10"/>
      <c r="E94" s="10"/>
      <c r="F94" s="10"/>
      <c r="G94" s="10" t="s">
        <v>0</v>
      </c>
      <c r="H94" s="54"/>
      <c r="I94" s="53">
        <v>2</v>
      </c>
      <c r="J94" s="10"/>
      <c r="K94" s="10"/>
      <c r="L94" s="59"/>
      <c r="M94" s="65">
        <v>3</v>
      </c>
      <c r="N94" s="60" t="s">
        <v>25</v>
      </c>
      <c r="O94" t="s">
        <v>550</v>
      </c>
      <c r="P94" s="173" t="s">
        <v>478</v>
      </c>
      <c r="Q94" s="38" t="s">
        <v>206</v>
      </c>
      <c r="R94" s="38" t="s">
        <v>223</v>
      </c>
      <c r="S94" s="147"/>
    </row>
    <row r="95" spans="1:19" ht="12.75" customHeight="1" x14ac:dyDescent="0.35">
      <c r="A95" s="124" t="s">
        <v>221</v>
      </c>
      <c r="B95" s="40" t="s">
        <v>222</v>
      </c>
      <c r="C95" s="53"/>
      <c r="D95" s="10"/>
      <c r="E95" s="10"/>
      <c r="F95" s="10"/>
      <c r="G95" s="10" t="s">
        <v>0</v>
      </c>
      <c r="H95" s="54"/>
      <c r="I95" s="53"/>
      <c r="J95" s="10">
        <v>2</v>
      </c>
      <c r="K95" s="10"/>
      <c r="L95" s="59"/>
      <c r="M95" s="65">
        <v>3</v>
      </c>
      <c r="N95" s="60" t="s">
        <v>30</v>
      </c>
      <c r="O95" t="s">
        <v>551</v>
      </c>
      <c r="P95" s="173" t="s">
        <v>478</v>
      </c>
      <c r="Q95" s="38" t="s">
        <v>206</v>
      </c>
      <c r="R95" s="38" t="s">
        <v>224</v>
      </c>
      <c r="S95" s="147"/>
    </row>
    <row r="96" spans="1:19" ht="12.75" customHeight="1" x14ac:dyDescent="0.3">
      <c r="A96" s="129" t="s">
        <v>225</v>
      </c>
      <c r="B96" s="48"/>
      <c r="C96" s="56"/>
      <c r="D96" s="31"/>
      <c r="E96" s="31"/>
      <c r="F96" s="31"/>
      <c r="G96" s="31"/>
      <c r="H96" s="57"/>
      <c r="I96" s="56"/>
      <c r="J96" s="31"/>
      <c r="K96" s="31"/>
      <c r="L96" s="31"/>
      <c r="M96" s="56"/>
      <c r="N96" s="64"/>
      <c r="O96" s="27"/>
      <c r="P96" s="169"/>
      <c r="Q96" s="66"/>
      <c r="R96" s="77"/>
      <c r="S96" s="155"/>
    </row>
    <row r="97" spans="1:19" ht="12.75" customHeight="1" x14ac:dyDescent="0.3">
      <c r="A97" s="126" t="s">
        <v>405</v>
      </c>
      <c r="B97" s="49"/>
      <c r="C97" s="56"/>
      <c r="D97" s="31"/>
      <c r="E97" s="31"/>
      <c r="F97" s="31"/>
      <c r="G97" s="31"/>
      <c r="H97" s="57"/>
      <c r="I97" s="56"/>
      <c r="J97" s="31"/>
      <c r="K97" s="31"/>
      <c r="L97" s="31"/>
      <c r="M97" s="56"/>
      <c r="N97" s="64"/>
      <c r="O97" s="27"/>
      <c r="P97" s="169"/>
      <c r="Q97" s="66"/>
      <c r="R97" s="77"/>
      <c r="S97" s="155"/>
    </row>
    <row r="98" spans="1:19" ht="12.75" customHeight="1" x14ac:dyDescent="0.3">
      <c r="A98" s="128" t="s">
        <v>426</v>
      </c>
      <c r="B98" s="22"/>
      <c r="C98" s="24"/>
      <c r="D98" s="25"/>
      <c r="E98" s="25"/>
      <c r="F98" s="25"/>
      <c r="G98" s="25"/>
      <c r="H98" s="26"/>
      <c r="I98" s="24"/>
      <c r="J98" s="25"/>
      <c r="K98" s="25"/>
      <c r="L98" s="25"/>
      <c r="M98" s="24"/>
      <c r="N98" s="62"/>
      <c r="O98" s="20"/>
      <c r="P98" s="168"/>
      <c r="Q98" s="69"/>
      <c r="R98" s="75"/>
      <c r="S98" s="152"/>
    </row>
    <row r="99" spans="1:19" ht="12.75" customHeight="1" x14ac:dyDescent="0.35">
      <c r="A99" s="124" t="s">
        <v>226</v>
      </c>
      <c r="B99" s="40" t="s">
        <v>227</v>
      </c>
      <c r="C99" s="53"/>
      <c r="D99" s="10"/>
      <c r="E99" s="10" t="s">
        <v>0</v>
      </c>
      <c r="F99" s="10"/>
      <c r="G99" s="10" t="s">
        <v>434</v>
      </c>
      <c r="H99" s="54"/>
      <c r="I99" s="53">
        <v>3</v>
      </c>
      <c r="J99" s="10"/>
      <c r="K99" s="10"/>
      <c r="L99" s="59"/>
      <c r="M99" s="65">
        <v>5</v>
      </c>
      <c r="N99" s="60" t="s">
        <v>25</v>
      </c>
      <c r="O99" t="s">
        <v>554</v>
      </c>
      <c r="P99" s="174" t="s">
        <v>552</v>
      </c>
      <c r="Q99" s="38" t="s">
        <v>71</v>
      </c>
      <c r="R99" s="38" t="s">
        <v>230</v>
      </c>
      <c r="S99" s="147" t="s">
        <v>458</v>
      </c>
    </row>
    <row r="100" spans="1:19" ht="12.75" customHeight="1" x14ac:dyDescent="0.35">
      <c r="A100" s="124" t="s">
        <v>228</v>
      </c>
      <c r="B100" s="40" t="s">
        <v>229</v>
      </c>
      <c r="C100" s="53"/>
      <c r="D100" s="10"/>
      <c r="E100" s="10" t="s">
        <v>0</v>
      </c>
      <c r="F100" s="10"/>
      <c r="G100" s="10" t="s">
        <v>434</v>
      </c>
      <c r="H100" s="54"/>
      <c r="I100" s="53"/>
      <c r="J100" s="10">
        <v>3</v>
      </c>
      <c r="K100" s="10"/>
      <c r="L100" s="59"/>
      <c r="M100" s="65">
        <v>4</v>
      </c>
      <c r="N100" s="60" t="s">
        <v>30</v>
      </c>
      <c r="O100" t="s">
        <v>555</v>
      </c>
      <c r="P100" s="174" t="s">
        <v>553</v>
      </c>
      <c r="Q100" s="38" t="s">
        <v>71</v>
      </c>
      <c r="R100" s="38" t="s">
        <v>231</v>
      </c>
      <c r="S100" s="147" t="s">
        <v>459</v>
      </c>
    </row>
    <row r="101" spans="1:19" ht="12.75" customHeight="1" x14ac:dyDescent="0.3">
      <c r="A101" s="127" t="s">
        <v>406</v>
      </c>
      <c r="B101" s="50"/>
      <c r="C101" s="56"/>
      <c r="D101" s="31"/>
      <c r="E101" s="31"/>
      <c r="F101" s="31"/>
      <c r="G101" s="31"/>
      <c r="H101" s="57"/>
      <c r="I101" s="56"/>
      <c r="J101" s="31"/>
      <c r="K101" s="31"/>
      <c r="L101" s="31"/>
      <c r="M101" s="56"/>
      <c r="N101" s="64"/>
      <c r="O101" s="27"/>
      <c r="P101" s="169"/>
      <c r="Q101" s="66"/>
      <c r="R101" s="73"/>
      <c r="S101" s="154"/>
    </row>
    <row r="102" spans="1:19" ht="12.75" customHeight="1" x14ac:dyDescent="0.3">
      <c r="A102" s="128" t="s">
        <v>427</v>
      </c>
      <c r="B102" s="22"/>
      <c r="C102" s="24"/>
      <c r="D102" s="25"/>
      <c r="E102" s="25"/>
      <c r="F102" s="25"/>
      <c r="G102" s="25"/>
      <c r="H102" s="26"/>
      <c r="I102" s="24"/>
      <c r="J102" s="25"/>
      <c r="K102" s="25"/>
      <c r="L102" s="25"/>
      <c r="M102" s="24"/>
      <c r="N102" s="62"/>
      <c r="O102" s="20"/>
      <c r="P102" s="168"/>
      <c r="Q102" s="69"/>
      <c r="R102" s="75"/>
      <c r="S102" s="152"/>
    </row>
    <row r="103" spans="1:19" ht="12.75" customHeight="1" x14ac:dyDescent="0.35">
      <c r="A103" s="124" t="s">
        <v>232</v>
      </c>
      <c r="B103" s="40" t="s">
        <v>233</v>
      </c>
      <c r="C103" s="53"/>
      <c r="D103" s="10"/>
      <c r="E103" s="10" t="s">
        <v>0</v>
      </c>
      <c r="F103" s="10"/>
      <c r="G103" s="10" t="s">
        <v>434</v>
      </c>
      <c r="H103" s="54"/>
      <c r="I103" s="53">
        <v>2</v>
      </c>
      <c r="J103" s="10"/>
      <c r="K103" s="10"/>
      <c r="L103" s="59"/>
      <c r="M103" s="65">
        <v>3</v>
      </c>
      <c r="N103" s="60" t="s">
        <v>25</v>
      </c>
      <c r="O103" t="s">
        <v>556</v>
      </c>
      <c r="P103" s="174" t="s">
        <v>233</v>
      </c>
      <c r="Q103" s="38" t="s">
        <v>236</v>
      </c>
      <c r="R103" s="38" t="s">
        <v>237</v>
      </c>
      <c r="S103" s="147"/>
    </row>
    <row r="104" spans="1:19" ht="12.75" customHeight="1" x14ac:dyDescent="0.35">
      <c r="A104" s="124" t="s">
        <v>234</v>
      </c>
      <c r="B104" s="40" t="s">
        <v>235</v>
      </c>
      <c r="C104" s="53"/>
      <c r="D104" s="10"/>
      <c r="E104" s="10" t="s">
        <v>0</v>
      </c>
      <c r="F104" s="10"/>
      <c r="G104" s="10" t="s">
        <v>434</v>
      </c>
      <c r="H104" s="54"/>
      <c r="I104" s="53"/>
      <c r="J104" s="10">
        <v>2</v>
      </c>
      <c r="K104" s="10"/>
      <c r="L104" s="59"/>
      <c r="M104" s="65">
        <v>3</v>
      </c>
      <c r="N104" s="60" t="s">
        <v>30</v>
      </c>
      <c r="O104" t="s">
        <v>557</v>
      </c>
      <c r="P104" s="174" t="s">
        <v>235</v>
      </c>
      <c r="Q104" s="38" t="s">
        <v>236</v>
      </c>
      <c r="R104" s="38" t="s">
        <v>238</v>
      </c>
      <c r="S104" s="147"/>
    </row>
    <row r="105" spans="1:19" ht="12.75" customHeight="1" x14ac:dyDescent="0.35">
      <c r="A105" s="124" t="s">
        <v>239</v>
      </c>
      <c r="B105" s="40" t="s">
        <v>240</v>
      </c>
      <c r="C105" s="53"/>
      <c r="D105" s="10"/>
      <c r="E105" s="10" t="s">
        <v>0</v>
      </c>
      <c r="F105" s="10"/>
      <c r="G105" s="10" t="s">
        <v>434</v>
      </c>
      <c r="H105" s="54"/>
      <c r="I105" s="53">
        <v>2</v>
      </c>
      <c r="J105" s="10"/>
      <c r="K105" s="10"/>
      <c r="L105" s="59"/>
      <c r="M105" s="65">
        <v>3</v>
      </c>
      <c r="N105" s="60" t="s">
        <v>25</v>
      </c>
      <c r="O105" t="s">
        <v>560</v>
      </c>
      <c r="P105" s="174" t="s">
        <v>558</v>
      </c>
      <c r="Q105" s="38" t="s">
        <v>71</v>
      </c>
      <c r="R105" s="38" t="s">
        <v>243</v>
      </c>
      <c r="S105" s="147"/>
    </row>
    <row r="106" spans="1:19" ht="12.75" customHeight="1" x14ac:dyDescent="0.35">
      <c r="A106" s="124" t="s">
        <v>241</v>
      </c>
      <c r="B106" s="40" t="s">
        <v>242</v>
      </c>
      <c r="C106" s="53"/>
      <c r="D106" s="10"/>
      <c r="E106" s="10" t="s">
        <v>0</v>
      </c>
      <c r="F106" s="10"/>
      <c r="G106" s="10" t="s">
        <v>434</v>
      </c>
      <c r="H106" s="54"/>
      <c r="I106" s="53"/>
      <c r="J106" s="10">
        <v>2</v>
      </c>
      <c r="K106" s="10"/>
      <c r="L106" s="59"/>
      <c r="M106" s="65">
        <v>3</v>
      </c>
      <c r="N106" s="60" t="s">
        <v>30</v>
      </c>
      <c r="O106" t="s">
        <v>561</v>
      </c>
      <c r="P106" s="174" t="s">
        <v>559</v>
      </c>
      <c r="Q106" s="38" t="s">
        <v>71</v>
      </c>
      <c r="R106" s="38" t="s">
        <v>244</v>
      </c>
      <c r="S106" s="147"/>
    </row>
    <row r="107" spans="1:19" ht="12.75" customHeight="1" x14ac:dyDescent="0.35">
      <c r="A107" s="124" t="s">
        <v>245</v>
      </c>
      <c r="B107" s="40" t="s">
        <v>246</v>
      </c>
      <c r="C107" s="53"/>
      <c r="D107" s="10"/>
      <c r="E107" s="10"/>
      <c r="F107" s="10"/>
      <c r="G107" s="10" t="s">
        <v>0</v>
      </c>
      <c r="H107" s="54"/>
      <c r="I107" s="53">
        <v>2</v>
      </c>
      <c r="J107" s="10"/>
      <c r="K107" s="10"/>
      <c r="L107" s="59"/>
      <c r="M107" s="65">
        <v>3</v>
      </c>
      <c r="N107" s="60" t="s">
        <v>25</v>
      </c>
      <c r="O107" t="s">
        <v>562</v>
      </c>
      <c r="P107" s="174" t="s">
        <v>246</v>
      </c>
      <c r="Q107" s="38" t="s">
        <v>249</v>
      </c>
      <c r="R107" s="38" t="s">
        <v>250</v>
      </c>
      <c r="S107" s="147"/>
    </row>
    <row r="108" spans="1:19" ht="12.75" customHeight="1" x14ac:dyDescent="0.35">
      <c r="A108" s="124" t="s">
        <v>247</v>
      </c>
      <c r="B108" s="40" t="s">
        <v>248</v>
      </c>
      <c r="C108" s="53"/>
      <c r="D108" s="10"/>
      <c r="E108" s="10"/>
      <c r="F108" s="10"/>
      <c r="G108" s="10" t="s">
        <v>0</v>
      </c>
      <c r="H108" s="54"/>
      <c r="I108" s="53"/>
      <c r="J108" s="10">
        <v>2</v>
      </c>
      <c r="K108" s="10"/>
      <c r="L108" s="59"/>
      <c r="M108" s="65">
        <v>3</v>
      </c>
      <c r="N108" s="60" t="s">
        <v>30</v>
      </c>
      <c r="O108" t="s">
        <v>563</v>
      </c>
      <c r="P108" s="174" t="s">
        <v>248</v>
      </c>
      <c r="Q108" s="38" t="s">
        <v>249</v>
      </c>
      <c r="R108" s="38" t="s">
        <v>251</v>
      </c>
      <c r="S108" s="147"/>
    </row>
    <row r="109" spans="1:19" ht="12.75" customHeight="1" x14ac:dyDescent="0.3">
      <c r="A109" s="128" t="s">
        <v>425</v>
      </c>
      <c r="B109" s="22"/>
      <c r="C109" s="24"/>
      <c r="D109" s="25"/>
      <c r="E109" s="25"/>
      <c r="F109" s="25"/>
      <c r="G109" s="25"/>
      <c r="H109" s="26"/>
      <c r="I109" s="24"/>
      <c r="J109" s="25"/>
      <c r="K109" s="25"/>
      <c r="L109" s="25"/>
      <c r="M109" s="24"/>
      <c r="N109" s="62"/>
      <c r="O109" s="20"/>
      <c r="P109" s="168"/>
      <c r="Q109" s="69"/>
      <c r="R109" s="75"/>
      <c r="S109" s="152"/>
    </row>
    <row r="110" spans="1:19" ht="12.75" customHeight="1" x14ac:dyDescent="0.35">
      <c r="A110" s="124" t="s">
        <v>252</v>
      </c>
      <c r="B110" s="40" t="s">
        <v>253</v>
      </c>
      <c r="C110" s="53"/>
      <c r="D110" s="10"/>
      <c r="E110" s="10"/>
      <c r="F110" s="10" t="s">
        <v>0</v>
      </c>
      <c r="G110" s="10"/>
      <c r="H110" s="54" t="s">
        <v>434</v>
      </c>
      <c r="I110" s="53">
        <v>2</v>
      </c>
      <c r="J110" s="10"/>
      <c r="K110" s="10"/>
      <c r="L110" s="59"/>
      <c r="M110" s="65">
        <v>3</v>
      </c>
      <c r="N110" s="60" t="s">
        <v>25</v>
      </c>
      <c r="O110" t="s">
        <v>564</v>
      </c>
      <c r="P110" s="173" t="s">
        <v>253</v>
      </c>
      <c r="Q110" s="38" t="s">
        <v>112</v>
      </c>
      <c r="R110" s="38" t="s">
        <v>256</v>
      </c>
      <c r="S110" s="147"/>
    </row>
    <row r="111" spans="1:19" ht="12.75" customHeight="1" x14ac:dyDescent="0.35">
      <c r="A111" s="124" t="s">
        <v>254</v>
      </c>
      <c r="B111" s="40" t="s">
        <v>255</v>
      </c>
      <c r="C111" s="53"/>
      <c r="D111" s="10"/>
      <c r="E111" s="10"/>
      <c r="F111" s="10" t="s">
        <v>0</v>
      </c>
      <c r="G111" s="10"/>
      <c r="H111" s="54" t="s">
        <v>434</v>
      </c>
      <c r="I111" s="53"/>
      <c r="J111" s="10">
        <v>2</v>
      </c>
      <c r="K111" s="10"/>
      <c r="L111" s="59"/>
      <c r="M111" s="65">
        <v>3</v>
      </c>
      <c r="N111" s="60" t="s">
        <v>30</v>
      </c>
      <c r="O111" t="s">
        <v>565</v>
      </c>
      <c r="P111" s="173" t="s">
        <v>255</v>
      </c>
      <c r="Q111" s="38" t="s">
        <v>112</v>
      </c>
      <c r="R111" s="38" t="s">
        <v>257</v>
      </c>
      <c r="S111" s="147"/>
    </row>
    <row r="112" spans="1:19" ht="12.75" customHeight="1" x14ac:dyDescent="0.35">
      <c r="A112" s="124" t="s">
        <v>258</v>
      </c>
      <c r="B112" s="40" t="s">
        <v>259</v>
      </c>
      <c r="C112" s="53"/>
      <c r="D112" s="10"/>
      <c r="E112" s="10"/>
      <c r="F112" s="10"/>
      <c r="G112" s="10" t="s">
        <v>0</v>
      </c>
      <c r="H112" s="54"/>
      <c r="I112" s="53">
        <v>2</v>
      </c>
      <c r="J112" s="10"/>
      <c r="K112" s="10"/>
      <c r="L112" s="59"/>
      <c r="M112" s="65">
        <v>3</v>
      </c>
      <c r="N112" s="60" t="s">
        <v>25</v>
      </c>
      <c r="O112" t="s">
        <v>560</v>
      </c>
      <c r="P112" s="174" t="s">
        <v>558</v>
      </c>
      <c r="Q112" s="38" t="s">
        <v>262</v>
      </c>
      <c r="R112" s="38" t="s">
        <v>263</v>
      </c>
      <c r="S112" s="147"/>
    </row>
    <row r="113" spans="1:19" ht="12.75" customHeight="1" x14ac:dyDescent="0.35">
      <c r="A113" s="124" t="s">
        <v>260</v>
      </c>
      <c r="B113" s="40" t="s">
        <v>261</v>
      </c>
      <c r="C113" s="53"/>
      <c r="D113" s="10"/>
      <c r="E113" s="10"/>
      <c r="F113" s="10"/>
      <c r="G113" s="10" t="s">
        <v>0</v>
      </c>
      <c r="H113" s="54"/>
      <c r="I113" s="53"/>
      <c r="J113" s="10">
        <v>2</v>
      </c>
      <c r="K113" s="10"/>
      <c r="L113" s="59"/>
      <c r="M113" s="65">
        <v>3</v>
      </c>
      <c r="N113" s="60" t="s">
        <v>30</v>
      </c>
      <c r="O113" t="s">
        <v>561</v>
      </c>
      <c r="P113" s="174" t="s">
        <v>559</v>
      </c>
      <c r="Q113" s="38" t="s">
        <v>262</v>
      </c>
      <c r="R113" s="38" t="s">
        <v>264</v>
      </c>
      <c r="S113" s="147"/>
    </row>
    <row r="114" spans="1:19" ht="12.75" customHeight="1" x14ac:dyDescent="0.3">
      <c r="A114" s="129" t="s">
        <v>265</v>
      </c>
      <c r="B114" s="48"/>
      <c r="C114" s="56"/>
      <c r="D114" s="31"/>
      <c r="E114" s="31"/>
      <c r="F114" s="31"/>
      <c r="G114" s="31"/>
      <c r="H114" s="57"/>
      <c r="I114" s="56"/>
      <c r="J114" s="31"/>
      <c r="K114" s="31"/>
      <c r="L114" s="31"/>
      <c r="M114" s="56"/>
      <c r="N114" s="64"/>
      <c r="O114" s="27"/>
      <c r="P114" s="169"/>
      <c r="Q114" s="66"/>
      <c r="R114" s="77"/>
      <c r="S114" s="155"/>
    </row>
    <row r="115" spans="1:19" ht="12.75" customHeight="1" x14ac:dyDescent="0.3">
      <c r="A115" s="126" t="s">
        <v>407</v>
      </c>
      <c r="B115" s="49"/>
      <c r="C115" s="56"/>
      <c r="D115" s="31"/>
      <c r="E115" s="31"/>
      <c r="F115" s="31"/>
      <c r="G115" s="31"/>
      <c r="H115" s="57"/>
      <c r="I115" s="56"/>
      <c r="J115" s="31"/>
      <c r="K115" s="31"/>
      <c r="L115" s="31"/>
      <c r="M115" s="56"/>
      <c r="N115" s="64"/>
      <c r="O115" s="27"/>
      <c r="P115" s="169"/>
      <c r="Q115" s="66"/>
      <c r="R115" s="77"/>
      <c r="S115" s="155"/>
    </row>
    <row r="116" spans="1:19" ht="12.75" customHeight="1" x14ac:dyDescent="0.3">
      <c r="A116" s="127" t="s">
        <v>408</v>
      </c>
      <c r="B116" s="50"/>
      <c r="C116" s="56"/>
      <c r="D116" s="31"/>
      <c r="E116" s="31"/>
      <c r="F116" s="31"/>
      <c r="G116" s="31"/>
      <c r="H116" s="57"/>
      <c r="I116" s="56"/>
      <c r="J116" s="31"/>
      <c r="K116" s="31"/>
      <c r="L116" s="31"/>
      <c r="M116" s="56"/>
      <c r="N116" s="64"/>
      <c r="O116" s="27"/>
      <c r="P116" s="169"/>
      <c r="Q116" s="66"/>
      <c r="R116" s="77"/>
      <c r="S116" s="155"/>
    </row>
    <row r="117" spans="1:19" ht="12.75" customHeight="1" x14ac:dyDescent="0.3">
      <c r="A117" s="128" t="s">
        <v>424</v>
      </c>
      <c r="B117" s="22"/>
      <c r="C117" s="24"/>
      <c r="D117" s="25"/>
      <c r="E117" s="25"/>
      <c r="F117" s="25"/>
      <c r="G117" s="25"/>
      <c r="H117" s="26"/>
      <c r="I117" s="24"/>
      <c r="J117" s="25"/>
      <c r="K117" s="25"/>
      <c r="L117" s="25"/>
      <c r="M117" s="24"/>
      <c r="N117" s="62"/>
      <c r="O117" s="20"/>
      <c r="P117" s="168"/>
      <c r="Q117" s="69"/>
      <c r="R117" s="75"/>
      <c r="S117" s="152"/>
    </row>
    <row r="118" spans="1:19" ht="12.75" customHeight="1" x14ac:dyDescent="0.35">
      <c r="A118" s="124" t="s">
        <v>266</v>
      </c>
      <c r="B118" s="40" t="s">
        <v>267</v>
      </c>
      <c r="C118" s="53"/>
      <c r="D118" s="10"/>
      <c r="E118" s="10"/>
      <c r="F118" s="10" t="s">
        <v>0</v>
      </c>
      <c r="G118" s="10"/>
      <c r="H118" s="54" t="s">
        <v>434</v>
      </c>
      <c r="I118" s="53">
        <v>2</v>
      </c>
      <c r="J118" s="10">
        <v>2</v>
      </c>
      <c r="K118" s="10"/>
      <c r="L118" s="59"/>
      <c r="M118" s="65">
        <v>6</v>
      </c>
      <c r="N118" s="60" t="s">
        <v>268</v>
      </c>
      <c r="O118" t="s">
        <v>621</v>
      </c>
      <c r="P118" s="184" t="s">
        <v>622</v>
      </c>
      <c r="Q118" s="38" t="s">
        <v>269</v>
      </c>
      <c r="R118" s="38" t="s">
        <v>270</v>
      </c>
      <c r="S118" s="147"/>
    </row>
    <row r="119" spans="1:19" ht="12.75" customHeight="1" x14ac:dyDescent="0.35">
      <c r="A119" s="124" t="s">
        <v>271</v>
      </c>
      <c r="B119" s="40" t="s">
        <v>272</v>
      </c>
      <c r="C119" s="53"/>
      <c r="D119" s="10"/>
      <c r="E119" s="10"/>
      <c r="F119" s="10" t="s">
        <v>0</v>
      </c>
      <c r="G119" s="10"/>
      <c r="H119" s="54" t="s">
        <v>434</v>
      </c>
      <c r="I119" s="53">
        <v>2</v>
      </c>
      <c r="J119" s="10">
        <v>2</v>
      </c>
      <c r="K119" s="10"/>
      <c r="L119" s="59"/>
      <c r="M119" s="65">
        <v>6</v>
      </c>
      <c r="N119" s="60" t="s">
        <v>30</v>
      </c>
      <c r="O119" t="s">
        <v>567</v>
      </c>
      <c r="P119" s="183" t="s">
        <v>566</v>
      </c>
      <c r="Q119" s="38" t="s">
        <v>273</v>
      </c>
      <c r="R119" s="38" t="s">
        <v>274</v>
      </c>
      <c r="S119" s="147"/>
    </row>
    <row r="120" spans="1:19" ht="12.75" customHeight="1" x14ac:dyDescent="0.35">
      <c r="A120" s="124" t="s">
        <v>275</v>
      </c>
      <c r="B120" s="40" t="s">
        <v>276</v>
      </c>
      <c r="C120" s="53"/>
      <c r="D120" s="10"/>
      <c r="E120" s="10"/>
      <c r="F120" s="10" t="s">
        <v>0</v>
      </c>
      <c r="G120" s="10"/>
      <c r="H120" s="54" t="s">
        <v>434</v>
      </c>
      <c r="I120" s="53"/>
      <c r="J120" s="10">
        <v>2</v>
      </c>
      <c r="K120" s="10"/>
      <c r="L120" s="59"/>
      <c r="M120" s="65">
        <v>3</v>
      </c>
      <c r="N120" s="60" t="s">
        <v>30</v>
      </c>
      <c r="O120" t="s">
        <v>568</v>
      </c>
      <c r="P120" s="163" t="s">
        <v>569</v>
      </c>
      <c r="Q120" s="38" t="s">
        <v>277</v>
      </c>
      <c r="R120" s="38" t="s">
        <v>278</v>
      </c>
      <c r="S120" s="147"/>
    </row>
    <row r="121" spans="1:19" ht="12.75" customHeight="1" x14ac:dyDescent="0.3">
      <c r="A121" s="129" t="s">
        <v>279</v>
      </c>
      <c r="B121" s="48"/>
      <c r="C121" s="56"/>
      <c r="D121" s="31"/>
      <c r="E121" s="31"/>
      <c r="F121" s="31"/>
      <c r="G121" s="31"/>
      <c r="H121" s="57"/>
      <c r="I121" s="56"/>
      <c r="J121" s="31"/>
      <c r="K121" s="31"/>
      <c r="L121" s="31"/>
      <c r="M121" s="56"/>
      <c r="N121" s="64"/>
      <c r="O121" s="27"/>
      <c r="P121" s="169"/>
      <c r="Q121" s="66"/>
      <c r="R121" s="77"/>
      <c r="S121" s="155"/>
    </row>
    <row r="122" spans="1:19" ht="12.75" customHeight="1" x14ac:dyDescent="0.3">
      <c r="A122" s="126" t="s">
        <v>409</v>
      </c>
      <c r="B122" s="49"/>
      <c r="C122" s="56"/>
      <c r="D122" s="31"/>
      <c r="E122" s="31"/>
      <c r="F122" s="31"/>
      <c r="G122" s="31"/>
      <c r="H122" s="57"/>
      <c r="I122" s="56"/>
      <c r="J122" s="31"/>
      <c r="K122" s="31"/>
      <c r="L122" s="31"/>
      <c r="M122" s="56"/>
      <c r="N122" s="64"/>
      <c r="O122" s="27"/>
      <c r="P122" s="169"/>
      <c r="Q122" s="66"/>
      <c r="R122" s="77"/>
      <c r="S122" s="155"/>
    </row>
    <row r="123" spans="1:19" ht="12.75" customHeight="1" x14ac:dyDescent="0.3">
      <c r="A123" s="127" t="s">
        <v>410</v>
      </c>
      <c r="B123" s="50"/>
      <c r="C123" s="56"/>
      <c r="D123" s="31"/>
      <c r="E123" s="31"/>
      <c r="F123" s="31"/>
      <c r="G123" s="31"/>
      <c r="H123" s="57"/>
      <c r="I123" s="56"/>
      <c r="J123" s="31"/>
      <c r="K123" s="31"/>
      <c r="L123" s="31"/>
      <c r="M123" s="56"/>
      <c r="N123" s="64"/>
      <c r="O123" s="27"/>
      <c r="P123" s="169"/>
      <c r="Q123" s="66"/>
      <c r="R123" s="77"/>
      <c r="S123" s="155"/>
    </row>
    <row r="124" spans="1:19" ht="12.75" customHeight="1" x14ac:dyDescent="0.3">
      <c r="A124" s="128" t="s">
        <v>428</v>
      </c>
      <c r="B124" s="22"/>
      <c r="C124" s="24"/>
      <c r="D124" s="25"/>
      <c r="E124" s="25"/>
      <c r="F124" s="25"/>
      <c r="G124" s="25"/>
      <c r="H124" s="26"/>
      <c r="I124" s="24"/>
      <c r="J124" s="25"/>
      <c r="K124" s="25"/>
      <c r="L124" s="25"/>
      <c r="M124" s="24"/>
      <c r="N124" s="62"/>
      <c r="O124" s="20"/>
      <c r="P124" s="168"/>
      <c r="Q124" s="69"/>
      <c r="R124" s="75"/>
      <c r="S124" s="152"/>
    </row>
    <row r="125" spans="1:19" ht="12.75" customHeight="1" x14ac:dyDescent="0.3">
      <c r="A125" s="128" t="s">
        <v>429</v>
      </c>
      <c r="B125" s="22"/>
      <c r="C125" s="24"/>
      <c r="D125" s="25"/>
      <c r="E125" s="25"/>
      <c r="F125" s="25"/>
      <c r="G125" s="25"/>
      <c r="H125" s="26"/>
      <c r="I125" s="24"/>
      <c r="J125" s="25"/>
      <c r="K125" s="25"/>
      <c r="L125" s="25"/>
      <c r="M125" s="24"/>
      <c r="N125" s="62"/>
      <c r="O125" s="20"/>
      <c r="P125" s="168"/>
      <c r="Q125" s="69"/>
      <c r="R125" s="75"/>
      <c r="S125" s="152"/>
    </row>
    <row r="126" spans="1:19" ht="12.75" customHeight="1" x14ac:dyDescent="0.35">
      <c r="A126" s="124" t="s">
        <v>280</v>
      </c>
      <c r="B126" s="40" t="s">
        <v>281</v>
      </c>
      <c r="C126" s="53"/>
      <c r="D126" s="10"/>
      <c r="E126" s="10"/>
      <c r="F126" s="10" t="s">
        <v>0</v>
      </c>
      <c r="G126" s="10"/>
      <c r="H126" s="54" t="s">
        <v>434</v>
      </c>
      <c r="I126" s="53">
        <v>2</v>
      </c>
      <c r="J126" s="10"/>
      <c r="K126" s="10"/>
      <c r="L126" s="59"/>
      <c r="M126" s="65">
        <v>3</v>
      </c>
      <c r="N126" s="60" t="s">
        <v>25</v>
      </c>
      <c r="O126" t="s">
        <v>571</v>
      </c>
      <c r="P126" s="173" t="s">
        <v>570</v>
      </c>
      <c r="Q126" s="38" t="s">
        <v>284</v>
      </c>
      <c r="R126" s="38" t="s">
        <v>285</v>
      </c>
      <c r="S126" s="147"/>
    </row>
    <row r="127" spans="1:19" ht="12.75" customHeight="1" x14ac:dyDescent="0.35">
      <c r="A127" s="124" t="s">
        <v>282</v>
      </c>
      <c r="B127" s="40" t="s">
        <v>283</v>
      </c>
      <c r="C127" s="53"/>
      <c r="D127" s="10"/>
      <c r="E127" s="10"/>
      <c r="F127" s="10" t="s">
        <v>0</v>
      </c>
      <c r="G127" s="10"/>
      <c r="H127" s="54" t="s">
        <v>434</v>
      </c>
      <c r="I127" s="53"/>
      <c r="J127" s="10">
        <v>1</v>
      </c>
      <c r="K127" s="10"/>
      <c r="L127" s="59"/>
      <c r="M127" s="65">
        <v>2</v>
      </c>
      <c r="N127" s="60" t="s">
        <v>30</v>
      </c>
      <c r="O127" t="s">
        <v>572</v>
      </c>
      <c r="P127" s="173" t="s">
        <v>573</v>
      </c>
      <c r="Q127" s="38" t="s">
        <v>284</v>
      </c>
      <c r="R127" s="38" t="s">
        <v>286</v>
      </c>
      <c r="S127" s="147"/>
    </row>
    <row r="128" spans="1:19" ht="12.75" customHeight="1" x14ac:dyDescent="0.35">
      <c r="A128" s="124" t="s">
        <v>287</v>
      </c>
      <c r="B128" s="40" t="s">
        <v>288</v>
      </c>
      <c r="C128" s="53"/>
      <c r="D128" s="10"/>
      <c r="E128" s="10"/>
      <c r="F128" s="10"/>
      <c r="G128" s="10" t="s">
        <v>0</v>
      </c>
      <c r="H128" s="54"/>
      <c r="I128" s="53">
        <v>2</v>
      </c>
      <c r="J128" s="10">
        <v>1</v>
      </c>
      <c r="K128" s="10"/>
      <c r="L128" s="59"/>
      <c r="M128" s="65">
        <v>5</v>
      </c>
      <c r="N128" s="60" t="s">
        <v>268</v>
      </c>
      <c r="O128" t="s">
        <v>574</v>
      </c>
      <c r="P128" s="173" t="s">
        <v>288</v>
      </c>
      <c r="Q128" s="38" t="s">
        <v>138</v>
      </c>
      <c r="R128" s="38" t="s">
        <v>289</v>
      </c>
      <c r="S128" s="147"/>
    </row>
    <row r="129" spans="1:19" ht="12.75" customHeight="1" x14ac:dyDescent="0.35">
      <c r="A129" s="124" t="s">
        <v>290</v>
      </c>
      <c r="B129" s="40" t="s">
        <v>291</v>
      </c>
      <c r="C129" s="53"/>
      <c r="D129" s="10"/>
      <c r="E129" s="10"/>
      <c r="F129" s="10"/>
      <c r="G129" s="10" t="s">
        <v>0</v>
      </c>
      <c r="H129" s="54"/>
      <c r="I129" s="53">
        <v>2</v>
      </c>
      <c r="J129" s="10"/>
      <c r="K129" s="10"/>
      <c r="L129" s="59"/>
      <c r="M129" s="65">
        <v>3</v>
      </c>
      <c r="N129" s="60" t="s">
        <v>25</v>
      </c>
      <c r="O129" t="s">
        <v>575</v>
      </c>
      <c r="P129" s="174" t="s">
        <v>577</v>
      </c>
      <c r="Q129" s="38" t="s">
        <v>294</v>
      </c>
      <c r="R129" s="38" t="s">
        <v>295</v>
      </c>
      <c r="S129" s="147"/>
    </row>
    <row r="130" spans="1:19" ht="12.75" customHeight="1" x14ac:dyDescent="0.35">
      <c r="A130" s="124" t="s">
        <v>292</v>
      </c>
      <c r="B130" s="40" t="s">
        <v>293</v>
      </c>
      <c r="C130" s="53"/>
      <c r="D130" s="10"/>
      <c r="E130" s="10"/>
      <c r="F130" s="10"/>
      <c r="G130" s="10" t="s">
        <v>0</v>
      </c>
      <c r="H130" s="54"/>
      <c r="I130" s="53"/>
      <c r="J130" s="10">
        <v>1</v>
      </c>
      <c r="K130" s="10"/>
      <c r="L130" s="59"/>
      <c r="M130" s="65">
        <v>2</v>
      </c>
      <c r="N130" s="60" t="s">
        <v>30</v>
      </c>
      <c r="O130" t="s">
        <v>576</v>
      </c>
      <c r="P130" s="174" t="s">
        <v>578</v>
      </c>
      <c r="Q130" s="38" t="s">
        <v>294</v>
      </c>
      <c r="R130" s="38" t="s">
        <v>296</v>
      </c>
      <c r="S130" s="147"/>
    </row>
    <row r="131" spans="1:19" ht="12.75" customHeight="1" x14ac:dyDescent="0.25">
      <c r="A131" s="124" t="s">
        <v>297</v>
      </c>
      <c r="B131" s="40" t="s">
        <v>298</v>
      </c>
      <c r="C131" s="53"/>
      <c r="D131" s="10"/>
      <c r="E131" s="10"/>
      <c r="F131" s="10"/>
      <c r="G131" s="10" t="s">
        <v>0</v>
      </c>
      <c r="H131" s="54"/>
      <c r="I131" s="53">
        <v>2</v>
      </c>
      <c r="J131" s="10"/>
      <c r="K131" s="10"/>
      <c r="L131" s="59"/>
      <c r="M131" s="65">
        <v>3</v>
      </c>
      <c r="N131" s="60" t="s">
        <v>25</v>
      </c>
      <c r="O131" s="17" t="s">
        <v>625</v>
      </c>
      <c r="P131" s="174" t="s">
        <v>623</v>
      </c>
      <c r="Q131" s="38" t="s">
        <v>284</v>
      </c>
      <c r="R131" s="38" t="s">
        <v>301</v>
      </c>
      <c r="S131" s="147"/>
    </row>
    <row r="132" spans="1:19" ht="12.75" customHeight="1" x14ac:dyDescent="0.25">
      <c r="A132" s="124" t="s">
        <v>299</v>
      </c>
      <c r="B132" s="40" t="s">
        <v>300</v>
      </c>
      <c r="C132" s="53"/>
      <c r="D132" s="10"/>
      <c r="E132" s="10"/>
      <c r="F132" s="10"/>
      <c r="G132" s="10" t="s">
        <v>0</v>
      </c>
      <c r="H132" s="54"/>
      <c r="I132" s="53"/>
      <c r="J132" s="10">
        <v>1</v>
      </c>
      <c r="K132" s="10"/>
      <c r="L132" s="59"/>
      <c r="M132" s="65">
        <v>2</v>
      </c>
      <c r="N132" s="60" t="s">
        <v>30</v>
      </c>
      <c r="O132" s="17" t="s">
        <v>626</v>
      </c>
      <c r="P132" s="174" t="s">
        <v>624</v>
      </c>
      <c r="Q132" s="38" t="s">
        <v>284</v>
      </c>
      <c r="R132" s="38" t="s">
        <v>302</v>
      </c>
      <c r="S132" s="147"/>
    </row>
    <row r="133" spans="1:19" ht="12.75" customHeight="1" x14ac:dyDescent="0.25">
      <c r="A133" s="124" t="s">
        <v>303</v>
      </c>
      <c r="B133" s="40" t="s">
        <v>304</v>
      </c>
      <c r="C133" s="53"/>
      <c r="D133" s="10"/>
      <c r="E133" s="10"/>
      <c r="F133" s="10" t="s">
        <v>434</v>
      </c>
      <c r="G133" s="10"/>
      <c r="H133" s="54" t="s">
        <v>0</v>
      </c>
      <c r="I133" s="53">
        <v>2</v>
      </c>
      <c r="J133" s="10">
        <v>1</v>
      </c>
      <c r="K133" s="10"/>
      <c r="L133" s="59"/>
      <c r="M133" s="65">
        <v>5</v>
      </c>
      <c r="N133" s="60" t="s">
        <v>268</v>
      </c>
      <c r="O133" s="17"/>
      <c r="P133" s="185" t="s">
        <v>475</v>
      </c>
      <c r="Q133" s="38" t="s">
        <v>294</v>
      </c>
      <c r="R133" s="38" t="s">
        <v>305</v>
      </c>
      <c r="S133" s="147"/>
    </row>
    <row r="134" spans="1:19" ht="12.75" customHeight="1" x14ac:dyDescent="0.3">
      <c r="A134" s="129" t="s">
        <v>306</v>
      </c>
      <c r="B134" s="48"/>
      <c r="C134" s="56"/>
      <c r="D134" s="31"/>
      <c r="E134" s="31"/>
      <c r="F134" s="31"/>
      <c r="G134" s="31"/>
      <c r="H134" s="57"/>
      <c r="I134" s="56"/>
      <c r="J134" s="31"/>
      <c r="K134" s="31"/>
      <c r="L134" s="31"/>
      <c r="M134" s="56"/>
      <c r="N134" s="64"/>
      <c r="O134" s="27"/>
      <c r="P134" s="169"/>
      <c r="Q134" s="66"/>
      <c r="R134" s="77"/>
      <c r="S134" s="155"/>
    </row>
    <row r="135" spans="1:19" ht="12.75" customHeight="1" x14ac:dyDescent="0.3">
      <c r="A135" s="126" t="s">
        <v>411</v>
      </c>
      <c r="B135" s="49"/>
      <c r="C135" s="56"/>
      <c r="D135" s="31"/>
      <c r="E135" s="31"/>
      <c r="F135" s="31"/>
      <c r="G135" s="31"/>
      <c r="H135" s="57"/>
      <c r="I135" s="56"/>
      <c r="J135" s="31"/>
      <c r="K135" s="31"/>
      <c r="L135" s="31"/>
      <c r="M135" s="56"/>
      <c r="N135" s="64"/>
      <c r="O135" s="27"/>
      <c r="P135" s="169"/>
      <c r="Q135" s="66"/>
      <c r="R135" s="77"/>
      <c r="S135" s="155"/>
    </row>
    <row r="136" spans="1:19" ht="12.75" customHeight="1" x14ac:dyDescent="0.3">
      <c r="A136" s="128" t="s">
        <v>430</v>
      </c>
      <c r="B136" s="22"/>
      <c r="C136" s="24"/>
      <c r="D136" s="25"/>
      <c r="E136" s="25"/>
      <c r="F136" s="25"/>
      <c r="G136" s="25"/>
      <c r="H136" s="26"/>
      <c r="I136" s="24"/>
      <c r="J136" s="25"/>
      <c r="K136" s="25"/>
      <c r="L136" s="25"/>
      <c r="M136" s="24"/>
      <c r="N136" s="62"/>
      <c r="O136" s="20"/>
      <c r="P136" s="168"/>
      <c r="Q136" s="69"/>
      <c r="R136" s="75"/>
      <c r="S136" s="152"/>
    </row>
    <row r="137" spans="1:19" ht="12.75" customHeight="1" x14ac:dyDescent="0.35">
      <c r="A137" s="124" t="s">
        <v>307</v>
      </c>
      <c r="B137" s="40" t="s">
        <v>308</v>
      </c>
      <c r="C137" s="53"/>
      <c r="D137" s="10"/>
      <c r="E137" s="10"/>
      <c r="F137" s="10" t="s">
        <v>0</v>
      </c>
      <c r="G137" s="10"/>
      <c r="H137" s="54" t="s">
        <v>434</v>
      </c>
      <c r="I137" s="53">
        <v>3</v>
      </c>
      <c r="J137" s="10"/>
      <c r="K137" s="10"/>
      <c r="L137" s="59"/>
      <c r="M137" s="65">
        <v>5</v>
      </c>
      <c r="N137" s="60" t="s">
        <v>25</v>
      </c>
      <c r="O137" t="s">
        <v>580</v>
      </c>
      <c r="P137" s="174" t="s">
        <v>581</v>
      </c>
      <c r="Q137" s="38" t="s">
        <v>216</v>
      </c>
      <c r="R137" s="38" t="s">
        <v>311</v>
      </c>
      <c r="S137" s="147" t="s">
        <v>460</v>
      </c>
    </row>
    <row r="138" spans="1:19" ht="12.75" customHeight="1" x14ac:dyDescent="0.35">
      <c r="A138" s="124" t="s">
        <v>309</v>
      </c>
      <c r="B138" s="40" t="s">
        <v>310</v>
      </c>
      <c r="C138" s="53"/>
      <c r="D138" s="10"/>
      <c r="E138" s="10"/>
      <c r="F138" s="10" t="s">
        <v>0</v>
      </c>
      <c r="G138" s="10"/>
      <c r="H138" s="54" t="s">
        <v>434</v>
      </c>
      <c r="I138" s="53"/>
      <c r="J138" s="10">
        <v>2</v>
      </c>
      <c r="K138" s="10"/>
      <c r="L138" s="59"/>
      <c r="M138" s="65">
        <v>3</v>
      </c>
      <c r="N138" s="60" t="s">
        <v>30</v>
      </c>
      <c r="O138" t="s">
        <v>583</v>
      </c>
      <c r="P138" s="174" t="s">
        <v>582</v>
      </c>
      <c r="Q138" s="38" t="s">
        <v>216</v>
      </c>
      <c r="R138" s="38" t="s">
        <v>312</v>
      </c>
      <c r="S138" s="147" t="s">
        <v>461</v>
      </c>
    </row>
    <row r="139" spans="1:19" ht="12.75" customHeight="1" x14ac:dyDescent="0.3">
      <c r="A139" s="127" t="s">
        <v>412</v>
      </c>
      <c r="B139" s="50"/>
      <c r="C139" s="56"/>
      <c r="D139" s="31"/>
      <c r="E139" s="31"/>
      <c r="F139" s="31"/>
      <c r="G139" s="31"/>
      <c r="H139" s="57"/>
      <c r="I139" s="56"/>
      <c r="J139" s="31"/>
      <c r="K139" s="31"/>
      <c r="L139" s="31"/>
      <c r="M139" s="56"/>
      <c r="N139" s="64"/>
      <c r="O139" s="27"/>
      <c r="P139" s="169"/>
      <c r="Q139" s="66"/>
      <c r="R139" s="73"/>
      <c r="S139" s="154"/>
    </row>
    <row r="140" spans="1:19" ht="12.75" customHeight="1" x14ac:dyDescent="0.3">
      <c r="A140" s="128" t="s">
        <v>431</v>
      </c>
      <c r="B140" s="22"/>
      <c r="C140" s="24"/>
      <c r="D140" s="25"/>
      <c r="E140" s="25"/>
      <c r="F140" s="25"/>
      <c r="G140" s="25"/>
      <c r="H140" s="26"/>
      <c r="I140" s="24"/>
      <c r="J140" s="25"/>
      <c r="K140" s="25"/>
      <c r="L140" s="25"/>
      <c r="M140" s="24"/>
      <c r="N140" s="62"/>
      <c r="O140" s="20"/>
      <c r="P140" s="168"/>
      <c r="Q140" s="69"/>
      <c r="R140" s="75"/>
      <c r="S140" s="152"/>
    </row>
    <row r="141" spans="1:19" ht="12.75" customHeight="1" x14ac:dyDescent="0.25">
      <c r="A141" s="124" t="s">
        <v>313</v>
      </c>
      <c r="B141" s="40" t="s">
        <v>314</v>
      </c>
      <c r="C141" s="53"/>
      <c r="D141" s="10"/>
      <c r="E141" s="10"/>
      <c r="F141" s="10" t="s">
        <v>0</v>
      </c>
      <c r="G141" s="10"/>
      <c r="H141" s="54"/>
      <c r="I141" s="53">
        <v>2</v>
      </c>
      <c r="J141" s="10"/>
      <c r="K141" s="10"/>
      <c r="L141" s="59"/>
      <c r="M141" s="65">
        <v>3</v>
      </c>
      <c r="N141" s="60" t="s">
        <v>25</v>
      </c>
      <c r="O141" s="190" t="s">
        <v>585</v>
      </c>
      <c r="P141" s="174" t="s">
        <v>586</v>
      </c>
      <c r="Q141" s="38" t="s">
        <v>317</v>
      </c>
      <c r="R141" s="38" t="s">
        <v>318</v>
      </c>
      <c r="S141" s="147"/>
    </row>
    <row r="142" spans="1:19" ht="12.75" customHeight="1" x14ac:dyDescent="0.25">
      <c r="A142" s="124" t="s">
        <v>315</v>
      </c>
      <c r="B142" s="40" t="s">
        <v>316</v>
      </c>
      <c r="C142" s="53"/>
      <c r="D142" s="10"/>
      <c r="E142" s="10"/>
      <c r="F142" s="10" t="s">
        <v>0</v>
      </c>
      <c r="G142" s="10"/>
      <c r="H142" s="54"/>
      <c r="I142" s="53"/>
      <c r="J142" s="10">
        <v>2</v>
      </c>
      <c r="K142" s="10"/>
      <c r="L142" s="59"/>
      <c r="M142" s="65">
        <v>3</v>
      </c>
      <c r="N142" s="60" t="s">
        <v>30</v>
      </c>
      <c r="O142" s="190" t="s">
        <v>584</v>
      </c>
      <c r="P142" s="174" t="s">
        <v>587</v>
      </c>
      <c r="Q142" s="38" t="s">
        <v>317</v>
      </c>
      <c r="R142" s="38" t="s">
        <v>319</v>
      </c>
      <c r="S142" s="147"/>
    </row>
    <row r="143" spans="1:19" ht="12.75" customHeight="1" x14ac:dyDescent="0.35">
      <c r="A143" s="124" t="s">
        <v>320</v>
      </c>
      <c r="B143" s="40" t="s">
        <v>321</v>
      </c>
      <c r="C143" s="53"/>
      <c r="D143" s="10"/>
      <c r="E143" s="10"/>
      <c r="F143" s="10"/>
      <c r="G143" s="10" t="s">
        <v>0</v>
      </c>
      <c r="H143" s="54"/>
      <c r="I143" s="53">
        <v>2</v>
      </c>
      <c r="J143" s="10"/>
      <c r="K143" s="10"/>
      <c r="L143" s="59"/>
      <c r="M143" s="65">
        <v>3</v>
      </c>
      <c r="N143" s="60" t="s">
        <v>25</v>
      </c>
      <c r="O143" t="s">
        <v>590</v>
      </c>
      <c r="P143" s="173" t="s">
        <v>588</v>
      </c>
      <c r="Q143" s="38" t="s">
        <v>317</v>
      </c>
      <c r="R143" s="38" t="s">
        <v>324</v>
      </c>
      <c r="S143" s="147"/>
    </row>
    <row r="144" spans="1:19" ht="12.75" customHeight="1" x14ac:dyDescent="0.35">
      <c r="A144" s="124" t="s">
        <v>322</v>
      </c>
      <c r="B144" s="40" t="s">
        <v>323</v>
      </c>
      <c r="C144" s="53"/>
      <c r="D144" s="10"/>
      <c r="E144" s="10"/>
      <c r="F144" s="10"/>
      <c r="G144" s="10" t="s">
        <v>0</v>
      </c>
      <c r="H144" s="54"/>
      <c r="I144" s="53"/>
      <c r="J144" s="10">
        <v>2</v>
      </c>
      <c r="K144" s="10"/>
      <c r="L144" s="59"/>
      <c r="M144" s="65">
        <v>3</v>
      </c>
      <c r="N144" s="60" t="s">
        <v>30</v>
      </c>
      <c r="O144" t="s">
        <v>591</v>
      </c>
      <c r="P144" s="173" t="s">
        <v>589</v>
      </c>
      <c r="Q144" s="38" t="s">
        <v>317</v>
      </c>
      <c r="R144" s="38" t="s">
        <v>325</v>
      </c>
      <c r="S144" s="147"/>
    </row>
    <row r="145" spans="1:19" ht="12.75" customHeight="1" x14ac:dyDescent="0.25">
      <c r="A145" s="124" t="s">
        <v>326</v>
      </c>
      <c r="B145" s="40" t="s">
        <v>327</v>
      </c>
      <c r="C145" s="53"/>
      <c r="D145" s="10"/>
      <c r="E145" s="10"/>
      <c r="F145" s="10"/>
      <c r="G145" s="10" t="s">
        <v>0</v>
      </c>
      <c r="H145" s="54"/>
      <c r="I145" s="53">
        <v>2</v>
      </c>
      <c r="J145" s="10"/>
      <c r="K145" s="10"/>
      <c r="L145" s="59"/>
      <c r="M145" s="65">
        <v>3</v>
      </c>
      <c r="N145" s="60" t="s">
        <v>25</v>
      </c>
      <c r="O145" s="190" t="s">
        <v>579</v>
      </c>
      <c r="P145" s="174" t="s">
        <v>327</v>
      </c>
      <c r="Q145" s="38" t="s">
        <v>330</v>
      </c>
      <c r="R145" s="38" t="s">
        <v>331</v>
      </c>
      <c r="S145" s="147"/>
    </row>
    <row r="146" spans="1:19" ht="12.75" customHeight="1" x14ac:dyDescent="0.25">
      <c r="A146" s="124" t="s">
        <v>328</v>
      </c>
      <c r="B146" s="40" t="s">
        <v>329</v>
      </c>
      <c r="C146" s="53"/>
      <c r="D146" s="10"/>
      <c r="E146" s="10"/>
      <c r="F146" s="10"/>
      <c r="G146" s="10" t="s">
        <v>0</v>
      </c>
      <c r="H146" s="54"/>
      <c r="I146" s="53"/>
      <c r="J146" s="10">
        <v>2</v>
      </c>
      <c r="K146" s="10"/>
      <c r="L146" s="59"/>
      <c r="M146" s="65">
        <v>3</v>
      </c>
      <c r="N146" s="60" t="s">
        <v>30</v>
      </c>
      <c r="O146" s="190" t="s">
        <v>592</v>
      </c>
      <c r="P146" s="174" t="s">
        <v>329</v>
      </c>
      <c r="Q146" s="38" t="s">
        <v>330</v>
      </c>
      <c r="R146" s="38" t="s">
        <v>332</v>
      </c>
      <c r="S146" s="147"/>
    </row>
    <row r="147" spans="1:19" ht="12.75" customHeight="1" x14ac:dyDescent="0.25">
      <c r="A147" s="124" t="s">
        <v>333</v>
      </c>
      <c r="B147" s="40" t="s">
        <v>334</v>
      </c>
      <c r="C147" s="53"/>
      <c r="D147" s="10"/>
      <c r="E147" s="10"/>
      <c r="F147" s="10"/>
      <c r="G147" s="10"/>
      <c r="H147" s="54" t="s">
        <v>0</v>
      </c>
      <c r="I147" s="53">
        <v>2</v>
      </c>
      <c r="J147" s="10"/>
      <c r="K147" s="10"/>
      <c r="L147" s="59"/>
      <c r="M147" s="65">
        <v>3</v>
      </c>
      <c r="N147" s="60" t="s">
        <v>25</v>
      </c>
      <c r="O147" s="18"/>
      <c r="P147" s="185" t="s">
        <v>475</v>
      </c>
      <c r="Q147" s="38" t="s">
        <v>294</v>
      </c>
      <c r="R147" s="38" t="s">
        <v>337</v>
      </c>
      <c r="S147" s="147"/>
    </row>
    <row r="148" spans="1:19" ht="12.75" customHeight="1" x14ac:dyDescent="0.25">
      <c r="A148" s="124" t="s">
        <v>335</v>
      </c>
      <c r="B148" s="40" t="s">
        <v>336</v>
      </c>
      <c r="C148" s="53"/>
      <c r="D148" s="10"/>
      <c r="E148" s="10"/>
      <c r="F148" s="10"/>
      <c r="G148" s="10"/>
      <c r="H148" s="54" t="s">
        <v>0</v>
      </c>
      <c r="I148" s="53"/>
      <c r="J148" s="10">
        <v>1</v>
      </c>
      <c r="K148" s="10"/>
      <c r="L148" s="59"/>
      <c r="M148" s="65">
        <v>2</v>
      </c>
      <c r="N148" s="60" t="s">
        <v>30</v>
      </c>
      <c r="O148" s="19"/>
      <c r="P148" s="185" t="s">
        <v>475</v>
      </c>
      <c r="Q148" s="38" t="s">
        <v>294</v>
      </c>
      <c r="R148" s="38" t="s">
        <v>338</v>
      </c>
      <c r="S148" s="147"/>
    </row>
    <row r="149" spans="1:19" ht="12.75" customHeight="1" x14ac:dyDescent="0.3">
      <c r="A149" s="129" t="s">
        <v>339</v>
      </c>
      <c r="B149" s="48"/>
      <c r="C149" s="56"/>
      <c r="D149" s="31"/>
      <c r="E149" s="31"/>
      <c r="F149" s="31"/>
      <c r="G149" s="31"/>
      <c r="H149" s="57"/>
      <c r="I149" s="56"/>
      <c r="J149" s="31"/>
      <c r="K149" s="31"/>
      <c r="L149" s="31"/>
      <c r="M149" s="56"/>
      <c r="N149" s="64"/>
      <c r="O149" s="27"/>
      <c r="P149" s="169"/>
      <c r="Q149" s="66"/>
      <c r="R149" s="77"/>
      <c r="S149" s="155"/>
    </row>
    <row r="150" spans="1:19" ht="12.75" customHeight="1" x14ac:dyDescent="0.3">
      <c r="A150" s="126" t="s">
        <v>413</v>
      </c>
      <c r="B150" s="49"/>
      <c r="C150" s="56"/>
      <c r="D150" s="31"/>
      <c r="E150" s="31"/>
      <c r="F150" s="31"/>
      <c r="G150" s="31"/>
      <c r="H150" s="57"/>
      <c r="I150" s="56"/>
      <c r="J150" s="31"/>
      <c r="K150" s="31"/>
      <c r="L150" s="31"/>
      <c r="M150" s="56"/>
      <c r="N150" s="64"/>
      <c r="O150" s="27"/>
      <c r="P150" s="169"/>
      <c r="Q150" s="66"/>
      <c r="R150" s="77"/>
      <c r="S150" s="155"/>
    </row>
    <row r="151" spans="1:19" ht="12.75" customHeight="1" x14ac:dyDescent="0.3">
      <c r="A151" s="128" t="s">
        <v>432</v>
      </c>
      <c r="B151" s="22"/>
      <c r="C151" s="24"/>
      <c r="D151" s="25"/>
      <c r="E151" s="25"/>
      <c r="F151" s="25"/>
      <c r="G151" s="25"/>
      <c r="H151" s="26"/>
      <c r="I151" s="24"/>
      <c r="J151" s="25"/>
      <c r="K151" s="25"/>
      <c r="L151" s="25"/>
      <c r="M151" s="24"/>
      <c r="N151" s="62"/>
      <c r="O151" s="20"/>
      <c r="P151" s="168"/>
      <c r="Q151" s="69"/>
      <c r="R151" s="75"/>
      <c r="S151" s="152"/>
    </row>
    <row r="152" spans="1:19" ht="12.75" customHeight="1" x14ac:dyDescent="0.35">
      <c r="A152" s="124" t="s">
        <v>340</v>
      </c>
      <c r="B152" s="40" t="s">
        <v>341</v>
      </c>
      <c r="C152" s="53"/>
      <c r="D152" s="10"/>
      <c r="E152" s="10" t="s">
        <v>0</v>
      </c>
      <c r="F152" s="10"/>
      <c r="G152" s="10" t="s">
        <v>434</v>
      </c>
      <c r="H152" s="54"/>
      <c r="I152" s="53">
        <v>2</v>
      </c>
      <c r="J152" s="10"/>
      <c r="K152" s="10"/>
      <c r="L152" s="59"/>
      <c r="M152" s="65">
        <v>3</v>
      </c>
      <c r="N152" s="60" t="s">
        <v>25</v>
      </c>
      <c r="O152" t="s">
        <v>599</v>
      </c>
      <c r="P152" s="173" t="s">
        <v>593</v>
      </c>
      <c r="Q152" s="38" t="s">
        <v>344</v>
      </c>
      <c r="R152" s="38" t="s">
        <v>345</v>
      </c>
      <c r="S152" s="147" t="s">
        <v>462</v>
      </c>
    </row>
    <row r="153" spans="1:19" ht="12.75" customHeight="1" x14ac:dyDescent="0.35">
      <c r="A153" s="124" t="s">
        <v>342</v>
      </c>
      <c r="B153" s="40" t="s">
        <v>343</v>
      </c>
      <c r="C153" s="53"/>
      <c r="D153" s="10"/>
      <c r="E153" s="10" t="s">
        <v>0</v>
      </c>
      <c r="F153" s="10"/>
      <c r="G153" s="10" t="s">
        <v>434</v>
      </c>
      <c r="H153" s="54"/>
      <c r="I153" s="53"/>
      <c r="J153" s="10">
        <v>2</v>
      </c>
      <c r="K153" s="10"/>
      <c r="L153" s="59"/>
      <c r="M153" s="65">
        <v>3</v>
      </c>
      <c r="N153" s="60" t="s">
        <v>30</v>
      </c>
      <c r="O153" t="s">
        <v>600</v>
      </c>
      <c r="P153" s="173" t="s">
        <v>594</v>
      </c>
      <c r="Q153" s="38" t="s">
        <v>344</v>
      </c>
      <c r="R153" s="38" t="s">
        <v>346</v>
      </c>
      <c r="S153" s="147" t="s">
        <v>463</v>
      </c>
    </row>
    <row r="154" spans="1:19" ht="12.75" customHeight="1" x14ac:dyDescent="0.35">
      <c r="A154" s="124" t="s">
        <v>347</v>
      </c>
      <c r="B154" s="40" t="s">
        <v>348</v>
      </c>
      <c r="C154" s="53"/>
      <c r="D154" s="10"/>
      <c r="E154" s="10"/>
      <c r="F154" s="10" t="s">
        <v>0</v>
      </c>
      <c r="G154" s="10"/>
      <c r="H154" s="54" t="s">
        <v>434</v>
      </c>
      <c r="I154" s="53">
        <v>2</v>
      </c>
      <c r="J154" s="10"/>
      <c r="K154" s="10"/>
      <c r="L154" s="59"/>
      <c r="M154" s="65">
        <v>3</v>
      </c>
      <c r="N154" s="60" t="s">
        <v>25</v>
      </c>
      <c r="O154" t="s">
        <v>601</v>
      </c>
      <c r="P154" s="173" t="s">
        <v>595</v>
      </c>
      <c r="Q154" s="38" t="s">
        <v>351</v>
      </c>
      <c r="R154" s="38" t="s">
        <v>352</v>
      </c>
      <c r="S154" s="147" t="s">
        <v>464</v>
      </c>
    </row>
    <row r="155" spans="1:19" ht="12.75" customHeight="1" x14ac:dyDescent="0.35">
      <c r="A155" s="124" t="s">
        <v>349</v>
      </c>
      <c r="B155" s="40" t="s">
        <v>350</v>
      </c>
      <c r="C155" s="53"/>
      <c r="D155" s="10"/>
      <c r="E155" s="10"/>
      <c r="F155" s="10" t="s">
        <v>0</v>
      </c>
      <c r="G155" s="10"/>
      <c r="H155" s="54" t="s">
        <v>434</v>
      </c>
      <c r="I155" s="53"/>
      <c r="J155" s="10">
        <v>2</v>
      </c>
      <c r="K155" s="10"/>
      <c r="L155" s="59"/>
      <c r="M155" s="65">
        <v>3</v>
      </c>
      <c r="N155" s="60" t="s">
        <v>30</v>
      </c>
      <c r="O155" t="s">
        <v>602</v>
      </c>
      <c r="P155" s="173" t="s">
        <v>596</v>
      </c>
      <c r="Q155" s="38" t="s">
        <v>351</v>
      </c>
      <c r="R155" s="38" t="s">
        <v>353</v>
      </c>
      <c r="S155" s="147" t="s">
        <v>465</v>
      </c>
    </row>
    <row r="156" spans="1:19" ht="12.75" customHeight="1" x14ac:dyDescent="0.3">
      <c r="A156" s="127" t="s">
        <v>414</v>
      </c>
      <c r="B156" s="50"/>
      <c r="C156" s="56"/>
      <c r="D156" s="31"/>
      <c r="E156" s="31"/>
      <c r="F156" s="31"/>
      <c r="G156" s="31"/>
      <c r="H156" s="57"/>
      <c r="I156" s="56"/>
      <c r="J156" s="31"/>
      <c r="K156" s="31"/>
      <c r="L156" s="31"/>
      <c r="M156" s="56"/>
      <c r="N156" s="64"/>
      <c r="O156" s="27"/>
      <c r="P156" s="169"/>
      <c r="Q156" s="66"/>
      <c r="R156" s="73"/>
      <c r="S156" s="154"/>
    </row>
    <row r="157" spans="1:19" ht="12.75" customHeight="1" x14ac:dyDescent="0.3">
      <c r="A157" s="128" t="s">
        <v>433</v>
      </c>
      <c r="B157" s="22"/>
      <c r="C157" s="24"/>
      <c r="D157" s="25"/>
      <c r="E157" s="25"/>
      <c r="F157" s="25"/>
      <c r="G157" s="25"/>
      <c r="H157" s="26"/>
      <c r="I157" s="24"/>
      <c r="J157" s="25"/>
      <c r="K157" s="25"/>
      <c r="L157" s="25"/>
      <c r="M157" s="24"/>
      <c r="N157" s="62"/>
      <c r="O157" s="20"/>
      <c r="P157" s="168"/>
      <c r="Q157" s="69"/>
      <c r="R157" s="75"/>
      <c r="S157" s="152"/>
    </row>
    <row r="158" spans="1:19" ht="12.75" customHeight="1" x14ac:dyDescent="0.35">
      <c r="A158" s="124" t="s">
        <v>354</v>
      </c>
      <c r="B158" s="40" t="s">
        <v>355</v>
      </c>
      <c r="C158" s="53"/>
      <c r="D158" s="10"/>
      <c r="E158" s="10" t="s">
        <v>0</v>
      </c>
      <c r="F158" s="10"/>
      <c r="G158" s="10"/>
      <c r="H158" s="54"/>
      <c r="I158" s="53">
        <v>2</v>
      </c>
      <c r="J158" s="10"/>
      <c r="K158" s="10"/>
      <c r="L158" s="59"/>
      <c r="M158" s="65">
        <v>3</v>
      </c>
      <c r="N158" s="60" t="s">
        <v>25</v>
      </c>
      <c r="O158" t="s">
        <v>599</v>
      </c>
      <c r="P158" s="173" t="s">
        <v>355</v>
      </c>
      <c r="Q158" s="38" t="s">
        <v>358</v>
      </c>
      <c r="R158" s="38" t="s">
        <v>359</v>
      </c>
      <c r="S158" s="147"/>
    </row>
    <row r="159" spans="1:19" ht="12.75" customHeight="1" x14ac:dyDescent="0.35">
      <c r="A159" s="124" t="s">
        <v>356</v>
      </c>
      <c r="B159" s="40" t="s">
        <v>357</v>
      </c>
      <c r="C159" s="53"/>
      <c r="D159" s="10"/>
      <c r="E159" s="10" t="s">
        <v>0</v>
      </c>
      <c r="F159" s="10"/>
      <c r="G159" s="10"/>
      <c r="H159" s="54"/>
      <c r="I159" s="53"/>
      <c r="J159" s="10">
        <v>2</v>
      </c>
      <c r="K159" s="10"/>
      <c r="L159" s="59"/>
      <c r="M159" s="65">
        <v>3</v>
      </c>
      <c r="N159" s="60" t="s">
        <v>30</v>
      </c>
      <c r="O159" t="s">
        <v>600</v>
      </c>
      <c r="P159" s="173" t="s">
        <v>357</v>
      </c>
      <c r="Q159" s="38" t="s">
        <v>358</v>
      </c>
      <c r="R159" s="38" t="s">
        <v>360</v>
      </c>
      <c r="S159" s="147"/>
    </row>
    <row r="160" spans="1:19" ht="12.75" customHeight="1" x14ac:dyDescent="0.35">
      <c r="A160" s="124" t="s">
        <v>361</v>
      </c>
      <c r="B160" s="40" t="s">
        <v>362</v>
      </c>
      <c r="C160" s="53"/>
      <c r="D160" s="10"/>
      <c r="E160" s="10"/>
      <c r="F160" s="10"/>
      <c r="G160" s="10" t="s">
        <v>0</v>
      </c>
      <c r="H160" s="54"/>
      <c r="I160" s="53">
        <v>3</v>
      </c>
      <c r="J160" s="10"/>
      <c r="K160" s="10"/>
      <c r="L160" s="59"/>
      <c r="M160" s="65">
        <v>5</v>
      </c>
      <c r="N160" s="60" t="s">
        <v>25</v>
      </c>
      <c r="O160" t="s">
        <v>603</v>
      </c>
      <c r="P160" s="173" t="s">
        <v>597</v>
      </c>
      <c r="Q160" s="38" t="s">
        <v>365</v>
      </c>
      <c r="R160" s="38" t="s">
        <v>366</v>
      </c>
      <c r="S160" s="147"/>
    </row>
    <row r="161" spans="1:19" ht="12.75" customHeight="1" x14ac:dyDescent="0.35">
      <c r="A161" s="124" t="s">
        <v>363</v>
      </c>
      <c r="B161" s="40" t="s">
        <v>364</v>
      </c>
      <c r="C161" s="53"/>
      <c r="D161" s="10"/>
      <c r="E161" s="10"/>
      <c r="F161" s="10"/>
      <c r="G161" s="10" t="s">
        <v>0</v>
      </c>
      <c r="H161" s="54"/>
      <c r="I161" s="53"/>
      <c r="J161" s="10">
        <v>2</v>
      </c>
      <c r="K161" s="10"/>
      <c r="L161" s="59"/>
      <c r="M161" s="65">
        <v>3</v>
      </c>
      <c r="N161" s="60" t="s">
        <v>30</v>
      </c>
      <c r="O161" t="s">
        <v>604</v>
      </c>
      <c r="P161" s="173" t="s">
        <v>598</v>
      </c>
      <c r="Q161" s="38" t="s">
        <v>365</v>
      </c>
      <c r="R161" s="38" t="s">
        <v>367</v>
      </c>
      <c r="S161" s="147"/>
    </row>
    <row r="162" spans="1:19" ht="12.75" customHeight="1" x14ac:dyDescent="0.35">
      <c r="A162" s="124" t="s">
        <v>368</v>
      </c>
      <c r="B162" s="40" t="s">
        <v>369</v>
      </c>
      <c r="C162" s="53"/>
      <c r="D162" s="10"/>
      <c r="E162" s="10"/>
      <c r="F162" s="10"/>
      <c r="G162" s="10"/>
      <c r="H162" s="54" t="s">
        <v>0</v>
      </c>
      <c r="I162" s="53">
        <v>3</v>
      </c>
      <c r="J162" s="10"/>
      <c r="K162" s="10"/>
      <c r="L162" s="59"/>
      <c r="M162" s="65">
        <v>4</v>
      </c>
      <c r="N162" s="60" t="s">
        <v>25</v>
      </c>
      <c r="O162" t="s">
        <v>610</v>
      </c>
      <c r="P162" s="173" t="s">
        <v>369</v>
      </c>
      <c r="Q162" s="38" t="s">
        <v>372</v>
      </c>
      <c r="R162" s="38" t="s">
        <v>373</v>
      </c>
      <c r="S162" s="147"/>
    </row>
    <row r="163" spans="1:19" ht="12.75" customHeight="1" x14ac:dyDescent="0.35">
      <c r="A163" s="124" t="s">
        <v>370</v>
      </c>
      <c r="B163" s="40" t="s">
        <v>371</v>
      </c>
      <c r="C163" s="53"/>
      <c r="D163" s="10"/>
      <c r="E163" s="10"/>
      <c r="F163" s="10"/>
      <c r="G163" s="10"/>
      <c r="H163" s="54" t="s">
        <v>0</v>
      </c>
      <c r="I163" s="53"/>
      <c r="J163" s="10">
        <v>2</v>
      </c>
      <c r="K163" s="10"/>
      <c r="L163" s="59"/>
      <c r="M163" s="65">
        <v>3</v>
      </c>
      <c r="N163" s="60" t="s">
        <v>30</v>
      </c>
      <c r="O163" t="s">
        <v>605</v>
      </c>
      <c r="P163" s="173" t="s">
        <v>371</v>
      </c>
      <c r="Q163" s="38" t="s">
        <v>372</v>
      </c>
      <c r="R163" s="38" t="s">
        <v>374</v>
      </c>
      <c r="S163" s="147"/>
    </row>
    <row r="164" spans="1:19" ht="12.75" customHeight="1" x14ac:dyDescent="0.25">
      <c r="A164" s="124" t="s">
        <v>375</v>
      </c>
      <c r="B164" s="40" t="s">
        <v>376</v>
      </c>
      <c r="C164" s="53"/>
      <c r="D164" s="10"/>
      <c r="E164" s="10"/>
      <c r="F164" s="10"/>
      <c r="G164" s="10"/>
      <c r="H164" s="54" t="s">
        <v>0</v>
      </c>
      <c r="I164" s="53">
        <v>2</v>
      </c>
      <c r="J164" s="10"/>
      <c r="K164" s="10"/>
      <c r="L164" s="59"/>
      <c r="M164" s="65">
        <v>3</v>
      </c>
      <c r="N164" s="60" t="s">
        <v>25</v>
      </c>
      <c r="O164" s="18"/>
      <c r="P164" s="185" t="s">
        <v>475</v>
      </c>
      <c r="Q164" s="38" t="s">
        <v>379</v>
      </c>
      <c r="R164" s="38" t="s">
        <v>380</v>
      </c>
      <c r="S164" s="147"/>
    </row>
    <row r="165" spans="1:19" ht="12.75" customHeight="1" x14ac:dyDescent="0.25">
      <c r="A165" s="124" t="s">
        <v>377</v>
      </c>
      <c r="B165" s="40" t="s">
        <v>378</v>
      </c>
      <c r="C165" s="53"/>
      <c r="D165" s="10"/>
      <c r="E165" s="10"/>
      <c r="F165" s="10"/>
      <c r="G165" s="10"/>
      <c r="H165" s="54" t="s">
        <v>0</v>
      </c>
      <c r="I165" s="53"/>
      <c r="J165" s="10">
        <v>2</v>
      </c>
      <c r="K165" s="10"/>
      <c r="L165" s="59"/>
      <c r="M165" s="65">
        <v>3</v>
      </c>
      <c r="N165" s="60" t="s">
        <v>30</v>
      </c>
      <c r="O165" s="19"/>
      <c r="P165" s="185" t="s">
        <v>475</v>
      </c>
      <c r="Q165" s="38" t="s">
        <v>379</v>
      </c>
      <c r="R165" s="38" t="s">
        <v>381</v>
      </c>
      <c r="S165" s="147"/>
    </row>
    <row r="166" spans="1:19" ht="13" x14ac:dyDescent="0.3">
      <c r="A166" s="130" t="s">
        <v>391</v>
      </c>
      <c r="B166" s="51"/>
      <c r="C166" s="56"/>
      <c r="D166" s="31"/>
      <c r="E166" s="31"/>
      <c r="F166" s="31"/>
      <c r="G166" s="31"/>
      <c r="H166" s="57"/>
      <c r="I166" s="56"/>
      <c r="J166" s="31"/>
      <c r="K166" s="31"/>
      <c r="L166" s="31"/>
      <c r="M166" s="56"/>
      <c r="N166" s="64"/>
      <c r="O166" s="27"/>
      <c r="P166" s="169"/>
      <c r="Q166" s="66"/>
      <c r="R166" s="73"/>
      <c r="S166" s="154"/>
    </row>
    <row r="167" spans="1:19" ht="13" x14ac:dyDescent="0.25">
      <c r="A167" s="124"/>
      <c r="B167" s="40" t="s">
        <v>391</v>
      </c>
      <c r="C167" s="53"/>
      <c r="D167" s="10"/>
      <c r="E167" s="10"/>
      <c r="F167" s="10"/>
      <c r="G167" s="10"/>
      <c r="H167" s="54"/>
      <c r="I167" s="53"/>
      <c r="J167" s="10"/>
      <c r="K167" s="10"/>
      <c r="L167" s="59"/>
      <c r="M167" s="65">
        <v>15</v>
      </c>
      <c r="N167" s="60"/>
      <c r="O167" s="18"/>
      <c r="P167" s="167"/>
      <c r="Q167" s="38" t="s">
        <v>387</v>
      </c>
      <c r="R167" s="38" t="s">
        <v>392</v>
      </c>
      <c r="S167" s="147"/>
    </row>
    <row r="168" spans="1:19" ht="13" x14ac:dyDescent="0.25">
      <c r="A168" s="198" t="s">
        <v>20</v>
      </c>
      <c r="B168" s="199"/>
      <c r="C168" s="37">
        <f t="shared" ref="C168:H168" si="6">SUMIF(C38:C167,"=x",$I38:$I167)+SUMIF(C38:C167,"=x",$J38:$J167)+SUMIF(C38:C167,"=x",$K38:$K167)</f>
        <v>0</v>
      </c>
      <c r="D168" s="4">
        <f t="shared" si="6"/>
        <v>0</v>
      </c>
      <c r="E168" s="4">
        <f t="shared" si="6"/>
        <v>0</v>
      </c>
      <c r="F168" s="4">
        <f t="shared" si="6"/>
        <v>0</v>
      </c>
      <c r="G168" s="4">
        <f t="shared" si="6"/>
        <v>0</v>
      </c>
      <c r="H168" s="5">
        <f t="shared" si="6"/>
        <v>0</v>
      </c>
      <c r="I168" s="200">
        <f>SUM(C168:G168)</f>
        <v>0</v>
      </c>
      <c r="J168" s="224"/>
      <c r="K168" s="224"/>
      <c r="L168" s="224"/>
      <c r="M168" s="224"/>
      <c r="N168" s="225"/>
      <c r="O168" s="6"/>
      <c r="P168" s="164"/>
      <c r="Q168" s="71"/>
      <c r="R168" s="78"/>
      <c r="S168" s="156"/>
    </row>
    <row r="169" spans="1:19" ht="13" x14ac:dyDescent="0.25">
      <c r="A169" s="214" t="s">
        <v>415</v>
      </c>
      <c r="B169" s="245"/>
      <c r="C169" s="7">
        <f>SUMIF(C38:C167,"=x",$M38:$M167)</f>
        <v>0</v>
      </c>
      <c r="D169" s="8">
        <f>SUMIF(D38:D167,"=x",$M38:$M167)</f>
        <v>0</v>
      </c>
      <c r="E169" s="8"/>
      <c r="F169" s="8"/>
      <c r="G169" s="8"/>
      <c r="H169" s="9"/>
      <c r="I169" s="230">
        <v>95</v>
      </c>
      <c r="J169" s="217"/>
      <c r="K169" s="217"/>
      <c r="L169" s="217"/>
      <c r="M169" s="217"/>
      <c r="N169" s="218"/>
      <c r="O169" s="6"/>
      <c r="P169" s="164"/>
      <c r="Q169" s="71"/>
      <c r="R169" s="78"/>
      <c r="S169" s="156"/>
    </row>
    <row r="170" spans="1:19" ht="13.5" thickBot="1" x14ac:dyDescent="0.3">
      <c r="A170" s="219" t="s">
        <v>22</v>
      </c>
      <c r="B170" s="220"/>
      <c r="C170" s="83">
        <f t="shared" ref="C170:H170" si="7">COUNTIFS(C38:C167,"x",$N38:$N167,"K(5)")+COUNTIFS(C38:C167,"x",$N38:$N167,"AK(5)")+COUNTIFS(C38:C167,"x",$N38:$N167,"BK(5)")</f>
        <v>0</v>
      </c>
      <c r="D170" s="84">
        <f t="shared" si="7"/>
        <v>0</v>
      </c>
      <c r="E170" s="84">
        <f t="shared" si="7"/>
        <v>0</v>
      </c>
      <c r="F170" s="84">
        <f t="shared" si="7"/>
        <v>0</v>
      </c>
      <c r="G170" s="84">
        <f t="shared" si="7"/>
        <v>0</v>
      </c>
      <c r="H170" s="85">
        <f t="shared" si="7"/>
        <v>0</v>
      </c>
      <c r="I170" s="221">
        <f>SUM(C170:H170)</f>
        <v>0</v>
      </c>
      <c r="J170" s="222"/>
      <c r="K170" s="222"/>
      <c r="L170" s="222"/>
      <c r="M170" s="222"/>
      <c r="N170" s="223"/>
      <c r="O170" s="86"/>
      <c r="P170" s="165"/>
      <c r="Q170" s="89"/>
      <c r="R170" s="90"/>
      <c r="S170" s="157"/>
    </row>
    <row r="171" spans="1:19" ht="13.5" thickBot="1" x14ac:dyDescent="0.3">
      <c r="A171" s="122" t="s">
        <v>382</v>
      </c>
      <c r="B171" s="116"/>
      <c r="C171" s="116"/>
      <c r="D171" s="117"/>
      <c r="E171" s="117"/>
      <c r="F171" s="117"/>
      <c r="G171" s="117"/>
      <c r="H171" s="118"/>
      <c r="I171" s="116"/>
      <c r="J171" s="117"/>
      <c r="K171" s="117"/>
      <c r="L171" s="117"/>
      <c r="M171" s="116"/>
      <c r="N171" s="119"/>
      <c r="O171" s="117"/>
      <c r="P171" s="162"/>
      <c r="Q171" s="120"/>
      <c r="R171" s="121"/>
      <c r="S171" s="145"/>
    </row>
    <row r="172" spans="1:19" ht="13" x14ac:dyDescent="0.25">
      <c r="A172" s="123"/>
      <c r="B172" s="91" t="s">
        <v>383</v>
      </c>
      <c r="C172" s="92"/>
      <c r="D172" s="93"/>
      <c r="E172" s="93"/>
      <c r="F172" s="93"/>
      <c r="G172" s="93"/>
      <c r="H172" s="94"/>
      <c r="I172" s="92"/>
      <c r="J172" s="93"/>
      <c r="K172" s="93"/>
      <c r="L172" s="95"/>
      <c r="M172" s="96"/>
      <c r="N172" s="97"/>
      <c r="O172" s="100"/>
      <c r="P172" s="166"/>
      <c r="Q172" s="99"/>
      <c r="R172" s="99"/>
      <c r="S172" s="146"/>
    </row>
    <row r="173" spans="1:19" ht="13" x14ac:dyDescent="0.25">
      <c r="A173" s="198" t="s">
        <v>20</v>
      </c>
      <c r="B173" s="229"/>
      <c r="C173" s="3">
        <f t="shared" ref="C173:H173" si="8">SUMIF(C172:C172,"=x",$I172:$I172)+SUMIF(C172:C172,"=x",$J172:$J172)+SUMIF(C172:C172,"=x",$K172:$K172)</f>
        <v>0</v>
      </c>
      <c r="D173" s="4">
        <f t="shared" si="8"/>
        <v>0</v>
      </c>
      <c r="E173" s="4">
        <f t="shared" si="8"/>
        <v>0</v>
      </c>
      <c r="F173" s="4">
        <f t="shared" si="8"/>
        <v>0</v>
      </c>
      <c r="G173" s="4">
        <f t="shared" si="8"/>
        <v>0</v>
      </c>
      <c r="H173" s="5">
        <f t="shared" si="8"/>
        <v>0</v>
      </c>
      <c r="I173" s="224">
        <f>SUM(C173:H173)</f>
        <v>0</v>
      </c>
      <c r="J173" s="201"/>
      <c r="K173" s="201"/>
      <c r="L173" s="201"/>
      <c r="M173" s="201"/>
      <c r="N173" s="202"/>
      <c r="O173" s="6"/>
      <c r="P173" s="164"/>
      <c r="Q173" s="71"/>
      <c r="R173" s="78"/>
      <c r="S173" s="156"/>
    </row>
    <row r="174" spans="1:19" ht="13" x14ac:dyDescent="0.25">
      <c r="A174" s="214" t="s">
        <v>415</v>
      </c>
      <c r="B174" s="215"/>
      <c r="C174" s="36"/>
      <c r="D174" s="8"/>
      <c r="E174" s="8"/>
      <c r="F174" s="8"/>
      <c r="G174" s="8"/>
      <c r="H174" s="9"/>
      <c r="I174" s="230">
        <v>9</v>
      </c>
      <c r="J174" s="217"/>
      <c r="K174" s="217"/>
      <c r="L174" s="217"/>
      <c r="M174" s="217"/>
      <c r="N174" s="218"/>
      <c r="O174" s="6"/>
      <c r="P174" s="164"/>
      <c r="Q174" s="71"/>
      <c r="R174" s="78"/>
      <c r="S174" s="156"/>
    </row>
    <row r="175" spans="1:19" ht="13.5" thickBot="1" x14ac:dyDescent="0.3">
      <c r="A175" s="219" t="s">
        <v>22</v>
      </c>
      <c r="B175" s="220"/>
      <c r="C175" s="83">
        <f>COUNTIFS(C171:C172,"x",$N171:$N172,"K")+COUNTIFS(C171:C172,"x",$N171:$N172,"AK")+COUNTIFS(C171:C172,"x",$N171:$N172,"BK")</f>
        <v>0</v>
      </c>
      <c r="D175" s="84">
        <f>COUNTIFS(D171:D172,"x",$N171:$N172,"K")+COUNTIFS(D171:D172,"x",$N171:$N172,"AK")+COUNTIFS(D171:D172,"x",$N171:$N172,"BK")</f>
        <v>0</v>
      </c>
      <c r="E175" s="84">
        <f>COUNTIFS(E171:E172,"x",$N171:$N172,"K")+COUNTIFS(E171:E172,"x",$N171:$N172,"AK")+COUNTIFS(E171:E172,"x",$N171:$N172,"BK")</f>
        <v>0</v>
      </c>
      <c r="F175" s="84">
        <f>COUNTIFS(F171:F172,"x",$N171:$N172,"K")+COUNTIFS(F171:F172,"x",$N171:$N172,"AK")+COUNTIFS(F171:F172,"x",$N171:$N172,"BK")</f>
        <v>0</v>
      </c>
      <c r="G175" s="84"/>
      <c r="H175" s="85"/>
      <c r="I175" s="221">
        <f>SUM(C175:H175)</f>
        <v>0</v>
      </c>
      <c r="J175" s="222"/>
      <c r="K175" s="222"/>
      <c r="L175" s="222"/>
      <c r="M175" s="222"/>
      <c r="N175" s="223"/>
      <c r="O175" s="86"/>
      <c r="P175" s="165"/>
      <c r="Q175" s="89"/>
      <c r="R175" s="90"/>
      <c r="S175" s="157"/>
    </row>
    <row r="176" spans="1:19" ht="13.5" thickBot="1" x14ac:dyDescent="0.3">
      <c r="A176" s="131" t="s">
        <v>384</v>
      </c>
      <c r="B176" s="116"/>
      <c r="C176" s="116"/>
      <c r="D176" s="117"/>
      <c r="E176" s="117"/>
      <c r="F176" s="117"/>
      <c r="G176" s="117"/>
      <c r="H176" s="118"/>
      <c r="I176" s="116"/>
      <c r="J176" s="117"/>
      <c r="K176" s="117"/>
      <c r="L176" s="117"/>
      <c r="M176" s="116"/>
      <c r="N176" s="119"/>
      <c r="O176" s="117"/>
      <c r="P176" s="162"/>
      <c r="Q176" s="120"/>
      <c r="R176" s="121"/>
      <c r="S176" s="145"/>
    </row>
    <row r="177" spans="1:19" ht="14.5" x14ac:dyDescent="0.35">
      <c r="A177" s="123" t="s">
        <v>385</v>
      </c>
      <c r="B177" s="91" t="s">
        <v>386</v>
      </c>
      <c r="C177" s="92"/>
      <c r="D177" s="93"/>
      <c r="E177" s="93"/>
      <c r="F177" s="93"/>
      <c r="G177" s="93"/>
      <c r="H177" s="94" t="s">
        <v>13</v>
      </c>
      <c r="I177" s="92"/>
      <c r="J177" s="93">
        <v>1</v>
      </c>
      <c r="K177" s="93"/>
      <c r="L177" s="95"/>
      <c r="M177" s="96">
        <v>10</v>
      </c>
      <c r="N177" s="97" t="s">
        <v>268</v>
      </c>
      <c r="O177" s="98" t="s">
        <v>384</v>
      </c>
      <c r="P177" t="s">
        <v>606</v>
      </c>
      <c r="Q177" s="99" t="s">
        <v>387</v>
      </c>
      <c r="R177" s="99" t="s">
        <v>388</v>
      </c>
      <c r="S177" s="146"/>
    </row>
    <row r="178" spans="1:19" ht="13" x14ac:dyDescent="0.25">
      <c r="A178" s="198" t="s">
        <v>20</v>
      </c>
      <c r="B178" s="199"/>
      <c r="C178" s="3">
        <f t="shared" ref="C178:H178" si="9">SUMIF(C177:C177,"=x",$I177:$I177)+SUMIF(C177:C177,"=x",$J177:$J177)+SUMIF(C177:C177,"=x",$K177:$K177)</f>
        <v>0</v>
      </c>
      <c r="D178" s="4">
        <f t="shared" si="9"/>
        <v>0</v>
      </c>
      <c r="E178" s="4">
        <f t="shared" si="9"/>
        <v>0</v>
      </c>
      <c r="F178" s="4">
        <f t="shared" si="9"/>
        <v>0</v>
      </c>
      <c r="G178" s="4">
        <f t="shared" si="9"/>
        <v>0</v>
      </c>
      <c r="H178" s="5">
        <f t="shared" si="9"/>
        <v>1</v>
      </c>
      <c r="I178" s="200">
        <f>SUM(C178:H178)</f>
        <v>1</v>
      </c>
      <c r="J178" s="201"/>
      <c r="K178" s="201"/>
      <c r="L178" s="201"/>
      <c r="M178" s="201"/>
      <c r="N178" s="202"/>
      <c r="O178" s="6"/>
      <c r="P178" s="164"/>
      <c r="Q178" s="71"/>
      <c r="R178" s="78"/>
      <c r="S178" s="156"/>
    </row>
    <row r="179" spans="1:19" ht="13" x14ac:dyDescent="0.25">
      <c r="A179" s="214" t="s">
        <v>21</v>
      </c>
      <c r="B179" s="215"/>
      <c r="C179" s="7">
        <f t="shared" ref="C179:H179" si="10">SUMIF(C177:C177,"=x",$M177:$M177)</f>
        <v>0</v>
      </c>
      <c r="D179" s="8">
        <f t="shared" si="10"/>
        <v>0</v>
      </c>
      <c r="E179" s="8">
        <f t="shared" si="10"/>
        <v>0</v>
      </c>
      <c r="F179" s="8">
        <f t="shared" si="10"/>
        <v>0</v>
      </c>
      <c r="G179" s="8">
        <f t="shared" si="10"/>
        <v>0</v>
      </c>
      <c r="H179" s="9">
        <f t="shared" si="10"/>
        <v>10</v>
      </c>
      <c r="I179" s="216">
        <f>SUM(C179:H179)</f>
        <v>10</v>
      </c>
      <c r="J179" s="217"/>
      <c r="K179" s="217"/>
      <c r="L179" s="217"/>
      <c r="M179" s="217"/>
      <c r="N179" s="218"/>
      <c r="O179" s="6"/>
      <c r="P179" s="164"/>
      <c r="Q179" s="71"/>
      <c r="R179" s="78"/>
      <c r="S179" s="156"/>
    </row>
    <row r="180" spans="1:19" ht="13.5" thickBot="1" x14ac:dyDescent="0.3">
      <c r="A180" s="219" t="s">
        <v>22</v>
      </c>
      <c r="B180" s="220"/>
      <c r="C180" s="83">
        <f>COUNTIFS(C177:C177,"x",$N177:$N177,"K(5)")+COUNTIFS(C177:C177,"x",$N177:$N177,"AK(5)")+COUNTIFS(C177:C177,"x",$N177:$N177,"BK(5)")</f>
        <v>0</v>
      </c>
      <c r="D180" s="84">
        <f>COUNTIFS(D177:D177,"x",$N177:$N177,"K(5)")+COUNTIFS(D177:D177,"x",$N177:$N177,"AK(5)")+COUNTIFS(D177:D177,"x",$N177:$N177,"BK(5)")</f>
        <v>0</v>
      </c>
      <c r="E180" s="84">
        <f>COUNTIFS(E177:E177,"x",$N177:$N177,"K(5)")+COUNTIFS(E177:E177,"x",$N177:$N177,"AK(5)")+COUNTIFS(E177:E177,"x",$N177:$N177,"BK(5)")</f>
        <v>0</v>
      </c>
      <c r="F180" s="84">
        <f>COUNTIFS(F177:F177,"x",$N177:$N177,"K(5)")+COUNTIFS(F177:F177,"x",$N177:$N177,"AK(5)")+COUNTIFS(F177:F177,"x",$N177:$N177,"BK(5)")</f>
        <v>0</v>
      </c>
      <c r="G180" s="84">
        <f>COUNTIFS(G177:G177,"x",$N177:$N177,"K(5)")+COUNTIFS(G177:G177,"x",$N177:$N177,"AK(5)")+COUNTIFS(G177:G177,"x",$N177:$N177,"BK(5)")</f>
        <v>0</v>
      </c>
      <c r="H180" s="85"/>
      <c r="I180" s="221">
        <f>SUM(C180:H180)</f>
        <v>0</v>
      </c>
      <c r="J180" s="222"/>
      <c r="K180" s="222"/>
      <c r="L180" s="222"/>
      <c r="M180" s="222"/>
      <c r="N180" s="223"/>
      <c r="O180" s="86"/>
      <c r="P180" s="165"/>
      <c r="Q180" s="89"/>
      <c r="R180" s="90"/>
      <c r="S180" s="157"/>
    </row>
    <row r="181" spans="1:19" ht="13.5" thickBot="1" x14ac:dyDescent="0.3">
      <c r="A181" s="122" t="s">
        <v>389</v>
      </c>
      <c r="B181" s="116"/>
      <c r="C181" s="116"/>
      <c r="D181" s="117"/>
      <c r="E181" s="117"/>
      <c r="F181" s="117"/>
      <c r="G181" s="117"/>
      <c r="H181" s="118"/>
      <c r="I181" s="116"/>
      <c r="J181" s="117"/>
      <c r="K181" s="117"/>
      <c r="L181" s="117"/>
      <c r="M181" s="116"/>
      <c r="N181" s="119"/>
      <c r="O181" s="117"/>
      <c r="P181" s="162"/>
      <c r="Q181" s="120"/>
      <c r="R181" s="121"/>
      <c r="S181" s="145"/>
    </row>
    <row r="182" spans="1:19" ht="13" x14ac:dyDescent="0.25">
      <c r="A182" s="240" t="s">
        <v>20</v>
      </c>
      <c r="B182" s="241"/>
      <c r="C182" s="110"/>
      <c r="D182" s="111"/>
      <c r="E182" s="111"/>
      <c r="F182" s="111"/>
      <c r="G182" s="111"/>
      <c r="H182" s="112"/>
      <c r="I182" s="242"/>
      <c r="J182" s="243"/>
      <c r="K182" s="243"/>
      <c r="L182" s="243"/>
      <c r="M182" s="243"/>
      <c r="N182" s="244"/>
      <c r="O182" s="113"/>
      <c r="P182" s="170"/>
      <c r="Q182" s="114"/>
      <c r="R182" s="115"/>
      <c r="S182" s="158"/>
    </row>
    <row r="183" spans="1:19" ht="13" x14ac:dyDescent="0.25">
      <c r="A183" s="214" t="s">
        <v>21</v>
      </c>
      <c r="B183" s="215"/>
      <c r="C183" s="7"/>
      <c r="D183" s="8"/>
      <c r="E183" s="8"/>
      <c r="F183" s="8"/>
      <c r="G183" s="8"/>
      <c r="H183" s="9"/>
      <c r="I183" s="230">
        <f>SUMIF($A5:$A182,$A183,I5:N182)+SUMIF($A5:$A182,$A169,I5:N182)</f>
        <v>180</v>
      </c>
      <c r="J183" s="217"/>
      <c r="K183" s="217"/>
      <c r="L183" s="217"/>
      <c r="M183" s="217"/>
      <c r="N183" s="218"/>
      <c r="O183" s="6"/>
      <c r="P183" s="164"/>
      <c r="Q183" s="71"/>
      <c r="R183" s="78"/>
      <c r="S183" s="156"/>
    </row>
    <row r="184" spans="1:19" ht="13.5" thickBot="1" x14ac:dyDescent="0.3">
      <c r="A184" s="235" t="s">
        <v>22</v>
      </c>
      <c r="B184" s="236"/>
      <c r="C184" s="132"/>
      <c r="D184" s="133"/>
      <c r="E184" s="133"/>
      <c r="F184" s="133"/>
      <c r="G184" s="133"/>
      <c r="H184" s="134"/>
      <c r="I184" s="237"/>
      <c r="J184" s="238"/>
      <c r="K184" s="238"/>
      <c r="L184" s="238"/>
      <c r="M184" s="238"/>
      <c r="N184" s="239"/>
      <c r="O184" s="135"/>
      <c r="P184" s="171"/>
      <c r="Q184" s="136"/>
      <c r="R184" s="137"/>
      <c r="S184" s="159"/>
    </row>
    <row r="185" spans="1:19" ht="13" thickTop="1" x14ac:dyDescent="0.25">
      <c r="A185" s="138"/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  <c r="P185" s="160"/>
      <c r="Q185" s="138"/>
      <c r="R185" s="138"/>
      <c r="S185" s="160"/>
    </row>
    <row r="186" spans="1:19" ht="13" x14ac:dyDescent="0.3">
      <c r="A186" s="58" t="s">
        <v>450</v>
      </c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P186" s="143"/>
      <c r="Q186" s="1"/>
      <c r="R186" s="1"/>
      <c r="S186" s="143"/>
    </row>
    <row r="187" spans="1:19" x14ac:dyDescent="0.25">
      <c r="A187" s="1"/>
      <c r="B187" s="1"/>
      <c r="C187" s="1"/>
      <c r="H187" s="1"/>
      <c r="I187" s="1"/>
      <c r="M187" s="1"/>
      <c r="N187" s="1"/>
      <c r="P187" s="143"/>
      <c r="Q187" s="1"/>
      <c r="R187" s="1"/>
      <c r="S187" s="143"/>
    </row>
    <row r="188" spans="1:19" ht="13" x14ac:dyDescent="0.25">
      <c r="A188" s="32" t="s">
        <v>435</v>
      </c>
      <c r="B188" s="1"/>
      <c r="C188" s="1"/>
      <c r="H188" s="1"/>
      <c r="I188" s="1"/>
      <c r="M188" s="1"/>
      <c r="N188" s="1"/>
      <c r="P188" s="143"/>
      <c r="Q188" s="1"/>
      <c r="R188" s="1"/>
      <c r="S188" s="143"/>
    </row>
    <row r="189" spans="1:19" x14ac:dyDescent="0.25">
      <c r="A189" s="33" t="s">
        <v>440</v>
      </c>
      <c r="B189" s="1"/>
      <c r="C189" s="1"/>
      <c r="H189" s="1"/>
      <c r="I189" s="1"/>
      <c r="M189" s="1"/>
      <c r="N189" s="1"/>
      <c r="P189" s="143"/>
      <c r="Q189" s="1"/>
      <c r="R189" s="1"/>
      <c r="S189" s="143"/>
    </row>
    <row r="190" spans="1:19" x14ac:dyDescent="0.25">
      <c r="A190" s="33" t="s">
        <v>441</v>
      </c>
      <c r="B190" s="1"/>
      <c r="C190" s="1"/>
      <c r="H190" s="1"/>
      <c r="I190" s="1"/>
      <c r="M190" s="1"/>
      <c r="N190" s="1"/>
      <c r="P190" s="143"/>
      <c r="Q190" s="1"/>
      <c r="R190" s="1"/>
      <c r="S190" s="143"/>
    </row>
    <row r="191" spans="1:19" x14ac:dyDescent="0.25">
      <c r="A191" s="33" t="s">
        <v>442</v>
      </c>
      <c r="B191" s="1"/>
      <c r="C191" s="1"/>
      <c r="H191" s="1"/>
      <c r="I191" s="1"/>
      <c r="M191" s="1"/>
      <c r="N191" s="1"/>
      <c r="P191" s="143"/>
      <c r="Q191" s="1"/>
      <c r="R191" s="1"/>
      <c r="S191" s="143"/>
    </row>
    <row r="192" spans="1:19" x14ac:dyDescent="0.25">
      <c r="A192" s="33"/>
      <c r="B192" s="1"/>
      <c r="C192" s="1"/>
      <c r="H192" s="1"/>
      <c r="I192" s="1"/>
      <c r="M192" s="1"/>
      <c r="N192" s="1"/>
      <c r="P192" s="143"/>
      <c r="Q192" s="1"/>
      <c r="R192" s="1"/>
      <c r="S192" s="143"/>
    </row>
    <row r="193" spans="1:19" ht="13" x14ac:dyDescent="0.25">
      <c r="A193" s="32" t="s">
        <v>436</v>
      </c>
      <c r="B193" s="1"/>
      <c r="C193" s="1"/>
      <c r="H193" s="1"/>
      <c r="I193" s="1"/>
      <c r="M193" s="1"/>
      <c r="N193" s="1"/>
      <c r="P193" s="143"/>
      <c r="Q193" s="1"/>
      <c r="R193" s="1"/>
      <c r="S193" s="143"/>
    </row>
    <row r="194" spans="1:19" ht="13" x14ac:dyDescent="0.25">
      <c r="A194" s="34" t="s">
        <v>437</v>
      </c>
      <c r="B194" s="1"/>
      <c r="C194" s="1"/>
      <c r="H194" s="1"/>
      <c r="I194" s="1"/>
      <c r="M194" s="1"/>
      <c r="N194" s="1"/>
      <c r="P194" s="143"/>
      <c r="Q194" s="1"/>
      <c r="R194" s="1"/>
      <c r="S194" s="143"/>
    </row>
    <row r="195" spans="1:19" ht="13" x14ac:dyDescent="0.25">
      <c r="A195" s="35" t="s">
        <v>438</v>
      </c>
      <c r="B195" s="1"/>
      <c r="C195" s="1"/>
      <c r="H195" s="1"/>
      <c r="I195" s="1"/>
      <c r="M195" s="1"/>
      <c r="N195" s="1"/>
      <c r="P195" s="143"/>
      <c r="Q195" s="1"/>
      <c r="R195" s="1"/>
      <c r="S195" s="143"/>
    </row>
    <row r="196" spans="1:19" x14ac:dyDescent="0.25">
      <c r="A196" s="33" t="s">
        <v>439</v>
      </c>
      <c r="B196" s="1"/>
      <c r="C196" s="1"/>
      <c r="H196" s="1"/>
      <c r="I196" s="1"/>
      <c r="M196" s="1"/>
      <c r="N196" s="1"/>
      <c r="P196" s="143"/>
      <c r="Q196" s="1"/>
      <c r="R196" s="1"/>
      <c r="S196" s="143"/>
    </row>
    <row r="197" spans="1:19" x14ac:dyDescent="0.25">
      <c r="A197" s="1"/>
      <c r="B197" s="1"/>
      <c r="C197" s="1"/>
      <c r="H197" s="1"/>
      <c r="I197" s="1"/>
      <c r="M197" s="1"/>
      <c r="N197" s="1"/>
      <c r="P197" s="143"/>
      <c r="Q197" s="1"/>
      <c r="R197" s="1"/>
      <c r="S197" s="143"/>
    </row>
    <row r="198" spans="1:19" ht="13" x14ac:dyDescent="0.3">
      <c r="A198" s="139" t="s">
        <v>4</v>
      </c>
      <c r="B198" s="1"/>
      <c r="C198" s="1"/>
      <c r="H198" s="1"/>
      <c r="I198" s="1"/>
      <c r="M198" s="1"/>
      <c r="N198" s="1"/>
      <c r="P198" s="143"/>
      <c r="Q198" s="1"/>
      <c r="R198" s="1"/>
      <c r="S198" s="143"/>
    </row>
    <row r="199" spans="1:19" x14ac:dyDescent="0.25">
      <c r="A199" s="140" t="s">
        <v>444</v>
      </c>
      <c r="B199" s="1"/>
      <c r="C199" s="1"/>
      <c r="H199" s="1"/>
      <c r="I199" s="1"/>
      <c r="M199" s="1"/>
      <c r="N199" s="1"/>
      <c r="P199" s="143"/>
      <c r="Q199" s="1"/>
      <c r="R199" s="1"/>
      <c r="S199" s="143"/>
    </row>
    <row r="200" spans="1:19" x14ac:dyDescent="0.25">
      <c r="A200" s="140" t="s">
        <v>443</v>
      </c>
      <c r="B200" s="1"/>
      <c r="C200" s="1"/>
      <c r="H200" s="1"/>
      <c r="I200" s="1"/>
      <c r="M200" s="1"/>
      <c r="N200" s="1"/>
      <c r="P200" s="143"/>
      <c r="Q200" s="1"/>
      <c r="R200" s="1"/>
      <c r="S200" s="143"/>
    </row>
    <row r="201" spans="1:19" x14ac:dyDescent="0.25">
      <c r="A201" s="1" t="s">
        <v>445</v>
      </c>
      <c r="B201" s="1"/>
      <c r="C201" s="1"/>
      <c r="H201" s="1"/>
      <c r="I201" s="1"/>
      <c r="M201" s="1"/>
      <c r="N201" s="1"/>
      <c r="P201" s="143"/>
      <c r="Q201" s="1"/>
      <c r="R201" s="1"/>
      <c r="S201" s="143"/>
    </row>
    <row r="202" spans="1:19" x14ac:dyDescent="0.25">
      <c r="A202" s="1" t="s">
        <v>446</v>
      </c>
      <c r="B202" s="1"/>
      <c r="C202" s="1"/>
      <c r="H202" s="1"/>
      <c r="I202" s="1"/>
      <c r="M202" s="1"/>
      <c r="N202" s="1"/>
      <c r="P202" s="143"/>
      <c r="Q202" s="1"/>
      <c r="R202" s="1"/>
      <c r="S202" s="143"/>
    </row>
    <row r="203" spans="1:19" x14ac:dyDescent="0.25">
      <c r="A203" s="1"/>
      <c r="B203" s="1"/>
      <c r="C203" s="1"/>
      <c r="H203" s="1"/>
      <c r="I203" s="1"/>
      <c r="M203" s="1"/>
      <c r="N203" s="1"/>
      <c r="P203" s="143"/>
      <c r="Q203" s="1"/>
      <c r="R203" s="1"/>
      <c r="S203" s="143"/>
    </row>
    <row r="204" spans="1:19" x14ac:dyDescent="0.25">
      <c r="A204" s="1"/>
      <c r="B204" s="1"/>
      <c r="C204" s="1"/>
      <c r="H204" s="1"/>
      <c r="I204" s="1"/>
      <c r="M204" s="1"/>
      <c r="N204" s="1"/>
      <c r="P204" s="143"/>
      <c r="Q204" s="1"/>
      <c r="R204" s="1"/>
      <c r="S204" s="143"/>
    </row>
    <row r="205" spans="1:19" x14ac:dyDescent="0.25">
      <c r="A205" s="1"/>
      <c r="B205" s="1"/>
      <c r="C205" s="1"/>
      <c r="H205" s="1"/>
      <c r="I205" s="1"/>
      <c r="M205" s="1"/>
      <c r="N205" s="1"/>
      <c r="P205" s="143"/>
      <c r="Q205" s="1"/>
      <c r="R205" s="1"/>
      <c r="S205" s="143"/>
    </row>
    <row r="206" spans="1:19" x14ac:dyDescent="0.25">
      <c r="A206" s="1"/>
      <c r="B206" s="1"/>
      <c r="C206" s="1"/>
      <c r="H206" s="1"/>
      <c r="I206" s="1"/>
      <c r="M206" s="1"/>
      <c r="N206" s="1"/>
      <c r="P206" s="143"/>
      <c r="Q206" s="1"/>
      <c r="R206" s="1"/>
      <c r="S206" s="143"/>
    </row>
    <row r="207" spans="1:19" x14ac:dyDescent="0.25">
      <c r="A207" s="1"/>
      <c r="B207" s="1"/>
      <c r="C207" s="1"/>
      <c r="H207" s="1"/>
      <c r="I207" s="1"/>
      <c r="M207" s="1"/>
      <c r="N207" s="1"/>
      <c r="P207" s="143"/>
      <c r="Q207" s="1"/>
      <c r="R207" s="1"/>
      <c r="S207" s="143"/>
    </row>
    <row r="208" spans="1:19" x14ac:dyDescent="0.25">
      <c r="A208" s="1"/>
      <c r="B208" s="1"/>
      <c r="C208" s="1"/>
      <c r="H208" s="1"/>
      <c r="I208" s="1"/>
      <c r="M208" s="1"/>
      <c r="N208" s="1"/>
      <c r="P208" s="143"/>
      <c r="Q208" s="1"/>
      <c r="R208" s="1"/>
      <c r="S208" s="143"/>
    </row>
    <row r="209" spans="1:19" x14ac:dyDescent="0.25">
      <c r="A209" s="1"/>
      <c r="B209" s="1"/>
      <c r="C209" s="1"/>
      <c r="H209" s="1"/>
      <c r="I209" s="1"/>
      <c r="M209" s="1"/>
      <c r="N209" s="1"/>
      <c r="P209" s="143"/>
      <c r="Q209" s="1"/>
      <c r="R209" s="1"/>
      <c r="S209" s="143"/>
    </row>
    <row r="210" spans="1:19" x14ac:dyDescent="0.25">
      <c r="A210" s="1"/>
      <c r="B210" s="1"/>
      <c r="C210" s="1"/>
      <c r="H210" s="1"/>
      <c r="I210" s="1"/>
      <c r="M210" s="1"/>
      <c r="N210" s="1"/>
      <c r="P210" s="143"/>
      <c r="Q210" s="1"/>
      <c r="R210" s="1"/>
      <c r="S210" s="143"/>
    </row>
    <row r="211" spans="1:19" x14ac:dyDescent="0.25">
      <c r="A211" s="1"/>
      <c r="B211" s="1"/>
      <c r="C211" s="1"/>
      <c r="H211" s="1"/>
      <c r="I211" s="1"/>
      <c r="M211" s="1"/>
      <c r="N211" s="1"/>
      <c r="P211" s="143"/>
      <c r="Q211" s="1"/>
      <c r="R211" s="1"/>
      <c r="S211" s="143"/>
    </row>
    <row r="212" spans="1:19" x14ac:dyDescent="0.25">
      <c r="A212" s="1"/>
      <c r="B212" s="1"/>
      <c r="C212" s="1"/>
      <c r="H212" s="1"/>
      <c r="I212" s="1"/>
      <c r="M212" s="1"/>
      <c r="N212" s="1"/>
      <c r="P212" s="143"/>
      <c r="Q212" s="1"/>
      <c r="R212" s="1"/>
      <c r="S212" s="143"/>
    </row>
    <row r="213" spans="1:19" x14ac:dyDescent="0.25">
      <c r="A213" s="1"/>
      <c r="B213" s="1"/>
      <c r="C213" s="1"/>
      <c r="H213" s="1"/>
      <c r="I213" s="1"/>
      <c r="M213" s="1"/>
      <c r="N213" s="1"/>
      <c r="P213" s="143"/>
      <c r="Q213" s="1"/>
      <c r="R213" s="1"/>
      <c r="S213" s="143"/>
    </row>
    <row r="214" spans="1:19" x14ac:dyDescent="0.25">
      <c r="A214" s="1"/>
      <c r="B214" s="1"/>
      <c r="C214" s="1"/>
      <c r="H214" s="1"/>
      <c r="I214" s="1"/>
      <c r="M214" s="1"/>
      <c r="N214" s="1"/>
      <c r="P214" s="143"/>
      <c r="Q214" s="1"/>
      <c r="R214" s="1"/>
      <c r="S214" s="143"/>
    </row>
    <row r="215" spans="1:19" x14ac:dyDescent="0.25">
      <c r="A215" s="1"/>
      <c r="B215" s="1"/>
      <c r="C215" s="1"/>
      <c r="H215" s="1"/>
      <c r="I215" s="1"/>
      <c r="M215" s="1"/>
      <c r="N215" s="1"/>
      <c r="P215" s="143"/>
      <c r="Q215" s="1"/>
      <c r="R215" s="1"/>
      <c r="S215" s="143"/>
    </row>
    <row r="216" spans="1:19" x14ac:dyDescent="0.25">
      <c r="A216" s="1"/>
      <c r="B216" s="1"/>
      <c r="C216" s="1"/>
      <c r="H216" s="1"/>
      <c r="I216" s="1"/>
      <c r="M216" s="1"/>
      <c r="N216" s="1"/>
      <c r="P216" s="143"/>
      <c r="Q216" s="1"/>
      <c r="R216" s="1"/>
      <c r="S216" s="143"/>
    </row>
    <row r="217" spans="1:19" x14ac:dyDescent="0.25">
      <c r="A217" s="1"/>
      <c r="B217" s="1"/>
      <c r="C217" s="1"/>
      <c r="H217" s="1"/>
      <c r="I217" s="1"/>
      <c r="M217" s="1"/>
      <c r="N217" s="1"/>
      <c r="P217" s="143"/>
      <c r="Q217" s="1"/>
      <c r="R217" s="1"/>
      <c r="S217" s="143"/>
    </row>
    <row r="218" spans="1:19" x14ac:dyDescent="0.25">
      <c r="A218" s="1"/>
      <c r="B218" s="1"/>
      <c r="C218" s="1"/>
      <c r="H218" s="1"/>
      <c r="I218" s="1"/>
      <c r="M218" s="1"/>
      <c r="N218" s="1"/>
      <c r="P218" s="143"/>
      <c r="Q218" s="1"/>
      <c r="R218" s="1"/>
      <c r="S218" s="143"/>
    </row>
    <row r="219" spans="1:19" x14ac:dyDescent="0.25">
      <c r="A219" s="1"/>
      <c r="B219" s="1"/>
      <c r="C219" s="1"/>
      <c r="H219" s="1"/>
      <c r="I219" s="1"/>
      <c r="M219" s="1"/>
      <c r="N219" s="1"/>
      <c r="P219" s="143"/>
      <c r="Q219" s="1"/>
      <c r="R219" s="1"/>
      <c r="S219" s="143"/>
    </row>
    <row r="220" spans="1:19" x14ac:dyDescent="0.25">
      <c r="A220" s="1"/>
      <c r="B220" s="1"/>
      <c r="C220" s="1"/>
      <c r="H220" s="1"/>
      <c r="I220" s="1"/>
      <c r="M220" s="1"/>
      <c r="N220" s="1"/>
      <c r="P220" s="143"/>
      <c r="Q220" s="1"/>
      <c r="R220" s="1"/>
      <c r="S220" s="143"/>
    </row>
    <row r="221" spans="1:19" x14ac:dyDescent="0.25">
      <c r="A221" s="1"/>
      <c r="B221" s="1"/>
      <c r="C221" s="1"/>
      <c r="H221" s="1"/>
      <c r="I221" s="1"/>
      <c r="M221" s="1"/>
      <c r="N221" s="1"/>
      <c r="P221" s="143"/>
      <c r="Q221" s="1"/>
      <c r="R221" s="1"/>
      <c r="S221" s="143"/>
    </row>
    <row r="222" spans="1:19" x14ac:dyDescent="0.25">
      <c r="A222" s="1"/>
      <c r="B222" s="1"/>
      <c r="C222" s="1"/>
      <c r="H222" s="1"/>
      <c r="I222" s="1"/>
      <c r="M222" s="1"/>
      <c r="N222" s="1"/>
      <c r="P222" s="143"/>
      <c r="Q222" s="1"/>
      <c r="R222" s="1"/>
      <c r="S222" s="143"/>
    </row>
    <row r="223" spans="1:19" x14ac:dyDescent="0.25">
      <c r="A223" s="1"/>
      <c r="B223" s="1"/>
      <c r="C223" s="1"/>
      <c r="H223" s="1"/>
      <c r="I223" s="1"/>
      <c r="M223" s="1"/>
      <c r="N223" s="1"/>
      <c r="P223" s="143"/>
      <c r="Q223" s="1"/>
      <c r="R223" s="1"/>
      <c r="S223" s="143"/>
    </row>
    <row r="224" spans="1:19" x14ac:dyDescent="0.25">
      <c r="A224" s="1"/>
      <c r="B224" s="1"/>
      <c r="C224" s="1"/>
      <c r="H224" s="1"/>
      <c r="I224" s="1"/>
      <c r="M224" s="1"/>
      <c r="N224" s="1"/>
      <c r="P224" s="143"/>
      <c r="Q224" s="1"/>
      <c r="R224" s="1"/>
      <c r="S224" s="143"/>
    </row>
    <row r="225" spans="1:19" x14ac:dyDescent="0.25">
      <c r="A225" s="1"/>
      <c r="B225" s="1"/>
      <c r="C225" s="1"/>
      <c r="H225" s="1"/>
      <c r="I225" s="1"/>
      <c r="M225" s="1"/>
      <c r="N225" s="1"/>
      <c r="P225" s="143"/>
      <c r="Q225" s="1"/>
      <c r="R225" s="1"/>
      <c r="S225" s="143"/>
    </row>
    <row r="226" spans="1:19" x14ac:dyDescent="0.25">
      <c r="A226" s="1"/>
      <c r="B226" s="1"/>
      <c r="C226" s="1"/>
      <c r="H226" s="1"/>
      <c r="I226" s="1"/>
      <c r="M226" s="1"/>
      <c r="N226" s="1"/>
      <c r="P226" s="143"/>
      <c r="Q226" s="1"/>
      <c r="R226" s="1"/>
      <c r="S226" s="143"/>
    </row>
    <row r="227" spans="1:19" x14ac:dyDescent="0.25">
      <c r="A227" s="1"/>
      <c r="B227" s="1"/>
      <c r="C227" s="1"/>
      <c r="H227" s="1"/>
      <c r="I227" s="1"/>
      <c r="M227" s="1"/>
      <c r="N227" s="1"/>
      <c r="P227" s="143"/>
      <c r="Q227" s="1"/>
      <c r="R227" s="1"/>
      <c r="S227" s="143"/>
    </row>
    <row r="228" spans="1:19" x14ac:dyDescent="0.25">
      <c r="A228" s="1"/>
      <c r="B228" s="1"/>
      <c r="C228" s="1"/>
      <c r="H228" s="1"/>
      <c r="I228" s="1"/>
      <c r="M228" s="1"/>
      <c r="N228" s="1"/>
      <c r="P228" s="143"/>
      <c r="Q228" s="1"/>
      <c r="R228" s="1"/>
      <c r="S228" s="143"/>
    </row>
    <row r="229" spans="1:19" x14ac:dyDescent="0.25">
      <c r="A229" s="1"/>
      <c r="B229" s="1"/>
      <c r="C229" s="1"/>
      <c r="H229" s="1"/>
      <c r="I229" s="1"/>
      <c r="M229" s="1"/>
      <c r="N229" s="1"/>
      <c r="P229" s="143"/>
      <c r="Q229" s="1"/>
      <c r="R229" s="1"/>
      <c r="S229" s="143"/>
    </row>
    <row r="230" spans="1:19" x14ac:dyDescent="0.25">
      <c r="A230" s="1"/>
      <c r="B230" s="1"/>
      <c r="C230" s="1"/>
      <c r="H230" s="1"/>
      <c r="I230" s="1"/>
      <c r="M230" s="1"/>
      <c r="N230" s="1"/>
      <c r="P230" s="143"/>
      <c r="Q230" s="1"/>
      <c r="R230" s="1"/>
      <c r="S230" s="143"/>
    </row>
    <row r="231" spans="1:19" x14ac:dyDescent="0.25">
      <c r="A231" s="1"/>
      <c r="B231" s="1"/>
      <c r="C231" s="1"/>
      <c r="H231" s="1"/>
      <c r="I231" s="1"/>
      <c r="M231" s="1"/>
      <c r="N231" s="1"/>
      <c r="P231" s="143"/>
      <c r="Q231" s="1"/>
      <c r="R231" s="1"/>
      <c r="S231" s="143"/>
    </row>
    <row r="232" spans="1:19" x14ac:dyDescent="0.25">
      <c r="A232" s="1"/>
      <c r="B232" s="1"/>
      <c r="C232" s="1"/>
      <c r="H232" s="1"/>
      <c r="I232" s="1"/>
      <c r="M232" s="1"/>
      <c r="N232" s="1"/>
      <c r="P232" s="143"/>
      <c r="Q232" s="1"/>
      <c r="R232" s="1"/>
      <c r="S232" s="143"/>
    </row>
    <row r="233" spans="1:19" x14ac:dyDescent="0.25">
      <c r="A233" s="1"/>
      <c r="B233" s="1"/>
      <c r="C233" s="1"/>
      <c r="H233" s="1"/>
      <c r="I233" s="1"/>
      <c r="M233" s="1"/>
      <c r="N233" s="1"/>
      <c r="P233" s="143"/>
      <c r="Q233" s="1"/>
      <c r="R233" s="1"/>
      <c r="S233" s="143"/>
    </row>
    <row r="234" spans="1:19" x14ac:dyDescent="0.25">
      <c r="A234" s="1"/>
      <c r="B234" s="1"/>
      <c r="C234" s="1"/>
      <c r="H234" s="1"/>
      <c r="I234" s="1"/>
      <c r="M234" s="1"/>
      <c r="N234" s="1"/>
      <c r="P234" s="143"/>
      <c r="Q234" s="1"/>
      <c r="R234" s="1"/>
      <c r="S234" s="143"/>
    </row>
    <row r="235" spans="1:19" x14ac:dyDescent="0.25">
      <c r="A235" s="1"/>
      <c r="B235" s="1"/>
      <c r="C235" s="1"/>
      <c r="H235" s="1"/>
      <c r="I235" s="1"/>
      <c r="M235" s="1"/>
      <c r="N235" s="1"/>
      <c r="P235" s="143"/>
      <c r="Q235" s="1"/>
      <c r="R235" s="1"/>
      <c r="S235" s="143"/>
    </row>
    <row r="236" spans="1:19" x14ac:dyDescent="0.25">
      <c r="A236" s="1"/>
      <c r="B236" s="1"/>
      <c r="C236" s="1"/>
      <c r="H236" s="1"/>
      <c r="I236" s="1"/>
      <c r="M236" s="1"/>
      <c r="N236" s="1"/>
      <c r="P236" s="143"/>
      <c r="Q236" s="1"/>
      <c r="R236" s="1"/>
      <c r="S236" s="143"/>
    </row>
    <row r="237" spans="1:19" x14ac:dyDescent="0.25">
      <c r="A237" s="1"/>
      <c r="B237" s="1"/>
      <c r="C237" s="1"/>
      <c r="H237" s="1"/>
      <c r="I237" s="1"/>
      <c r="M237" s="1"/>
      <c r="N237" s="1"/>
      <c r="P237" s="143"/>
      <c r="Q237" s="1"/>
      <c r="R237" s="1"/>
      <c r="S237" s="143"/>
    </row>
    <row r="238" spans="1:19" x14ac:dyDescent="0.25">
      <c r="A238" s="1"/>
      <c r="B238" s="1"/>
      <c r="C238" s="1"/>
      <c r="H238" s="1"/>
      <c r="I238" s="1"/>
      <c r="M238" s="1"/>
      <c r="N238" s="1"/>
      <c r="P238" s="143"/>
      <c r="Q238" s="1"/>
      <c r="R238" s="1"/>
      <c r="S238" s="143"/>
    </row>
    <row r="239" spans="1:19" x14ac:dyDescent="0.25">
      <c r="A239" s="1"/>
      <c r="B239" s="1"/>
      <c r="C239" s="1"/>
      <c r="H239" s="1"/>
      <c r="I239" s="1"/>
      <c r="M239" s="1"/>
      <c r="N239" s="1"/>
      <c r="P239" s="143"/>
      <c r="Q239" s="1"/>
      <c r="R239" s="1"/>
      <c r="S239" s="143"/>
    </row>
    <row r="240" spans="1:19" x14ac:dyDescent="0.25">
      <c r="A240" s="1"/>
      <c r="B240" s="1"/>
      <c r="C240" s="1"/>
      <c r="H240" s="1"/>
      <c r="I240" s="1"/>
      <c r="M240" s="1"/>
      <c r="N240" s="1"/>
      <c r="P240" s="143"/>
      <c r="Q240" s="1"/>
      <c r="R240" s="1"/>
      <c r="S240" s="143"/>
    </row>
    <row r="241" spans="1:19" x14ac:dyDescent="0.25">
      <c r="A241" s="1"/>
      <c r="B241" s="1"/>
      <c r="C241" s="1"/>
      <c r="H241" s="1"/>
      <c r="I241" s="1"/>
      <c r="M241" s="1"/>
      <c r="N241" s="1"/>
      <c r="P241" s="143"/>
      <c r="Q241" s="1"/>
      <c r="R241" s="1"/>
      <c r="S241" s="143"/>
    </row>
    <row r="242" spans="1:19" x14ac:dyDescent="0.25">
      <c r="A242" s="1"/>
      <c r="B242" s="1"/>
      <c r="C242" s="1"/>
      <c r="H242" s="1"/>
      <c r="I242" s="1"/>
      <c r="M242" s="1"/>
      <c r="N242" s="1"/>
      <c r="P242" s="143"/>
      <c r="Q242" s="1"/>
      <c r="R242" s="1"/>
      <c r="S242" s="143"/>
    </row>
    <row r="243" spans="1:19" x14ac:dyDescent="0.25">
      <c r="A243" s="1"/>
      <c r="B243" s="1"/>
      <c r="C243" s="1"/>
      <c r="H243" s="1"/>
      <c r="I243" s="1"/>
      <c r="M243" s="1"/>
      <c r="N243" s="1"/>
      <c r="P243" s="143"/>
      <c r="Q243" s="1"/>
      <c r="R243" s="1"/>
      <c r="S243" s="143"/>
    </row>
    <row r="244" spans="1:19" x14ac:dyDescent="0.25">
      <c r="A244" s="1"/>
      <c r="B244" s="1"/>
      <c r="C244" s="1"/>
      <c r="H244" s="1"/>
      <c r="I244" s="1"/>
      <c r="M244" s="1"/>
      <c r="N244" s="1"/>
      <c r="P244" s="143"/>
      <c r="Q244" s="1"/>
      <c r="R244" s="1"/>
      <c r="S244" s="143"/>
    </row>
    <row r="245" spans="1:19" x14ac:dyDescent="0.25">
      <c r="A245" s="1"/>
      <c r="B245" s="1"/>
      <c r="C245" s="1"/>
      <c r="H245" s="1"/>
      <c r="I245" s="1"/>
      <c r="M245" s="1"/>
      <c r="N245" s="1"/>
      <c r="P245" s="143"/>
      <c r="Q245" s="1"/>
      <c r="R245" s="1"/>
      <c r="S245" s="143"/>
    </row>
    <row r="246" spans="1:19" x14ac:dyDescent="0.25">
      <c r="A246" s="1"/>
      <c r="B246" s="1"/>
      <c r="C246" s="1"/>
      <c r="H246" s="1"/>
      <c r="I246" s="1"/>
      <c r="M246" s="1"/>
      <c r="N246" s="1"/>
      <c r="P246" s="143"/>
      <c r="Q246" s="1"/>
      <c r="R246" s="1"/>
      <c r="S246" s="143"/>
    </row>
    <row r="247" spans="1:19" x14ac:dyDescent="0.25">
      <c r="A247" s="1"/>
      <c r="B247" s="1"/>
      <c r="C247" s="1"/>
      <c r="H247" s="1"/>
      <c r="I247" s="1"/>
      <c r="M247" s="1"/>
      <c r="N247" s="1"/>
      <c r="P247" s="143"/>
      <c r="Q247" s="1"/>
      <c r="R247" s="1"/>
      <c r="S247" s="143"/>
    </row>
    <row r="248" spans="1:19" x14ac:dyDescent="0.25">
      <c r="A248" s="1"/>
      <c r="B248" s="1"/>
      <c r="C248" s="1"/>
      <c r="H248" s="1"/>
      <c r="I248" s="1"/>
      <c r="M248" s="1"/>
      <c r="N248" s="1"/>
      <c r="P248" s="143"/>
      <c r="Q248" s="1"/>
      <c r="R248" s="1"/>
      <c r="S248" s="143"/>
    </row>
    <row r="249" spans="1:19" x14ac:dyDescent="0.25">
      <c r="A249" s="1"/>
      <c r="B249" s="1"/>
      <c r="C249" s="1"/>
      <c r="H249" s="1"/>
      <c r="I249" s="1"/>
      <c r="M249" s="1"/>
      <c r="N249" s="1"/>
      <c r="P249" s="143"/>
      <c r="Q249" s="1"/>
      <c r="R249" s="1"/>
      <c r="S249" s="143"/>
    </row>
    <row r="250" spans="1:19" x14ac:dyDescent="0.25">
      <c r="A250" s="1"/>
      <c r="B250" s="1"/>
      <c r="C250" s="1"/>
      <c r="H250" s="1"/>
      <c r="I250" s="1"/>
      <c r="M250" s="1"/>
      <c r="N250" s="1"/>
      <c r="P250" s="143"/>
      <c r="Q250" s="1"/>
      <c r="R250" s="1"/>
      <c r="S250" s="143"/>
    </row>
    <row r="251" spans="1:19" x14ac:dyDescent="0.25">
      <c r="A251" s="1"/>
      <c r="B251" s="1"/>
      <c r="C251" s="1"/>
      <c r="H251" s="1"/>
      <c r="I251" s="1"/>
      <c r="M251" s="1"/>
      <c r="N251" s="1"/>
      <c r="P251" s="143"/>
      <c r="Q251" s="1"/>
      <c r="R251" s="1"/>
      <c r="S251" s="143"/>
    </row>
    <row r="252" spans="1:19" x14ac:dyDescent="0.25">
      <c r="A252" s="1"/>
      <c r="B252" s="1"/>
      <c r="C252" s="1"/>
      <c r="H252" s="1"/>
      <c r="I252" s="1"/>
      <c r="M252" s="1"/>
      <c r="N252" s="1"/>
      <c r="P252" s="143"/>
      <c r="Q252" s="1"/>
      <c r="R252" s="1"/>
      <c r="S252" s="143"/>
    </row>
    <row r="253" spans="1:19" x14ac:dyDescent="0.25">
      <c r="A253" s="1"/>
      <c r="B253" s="1"/>
      <c r="C253" s="1"/>
      <c r="H253" s="1"/>
      <c r="I253" s="1"/>
      <c r="M253" s="1"/>
      <c r="N253" s="1"/>
      <c r="P253" s="143"/>
      <c r="Q253" s="1"/>
      <c r="R253" s="1"/>
      <c r="S253" s="143"/>
    </row>
    <row r="254" spans="1:19" x14ac:dyDescent="0.25">
      <c r="A254" s="1"/>
      <c r="B254" s="1"/>
      <c r="C254" s="1"/>
      <c r="H254" s="1"/>
      <c r="I254" s="1"/>
      <c r="M254" s="1"/>
      <c r="N254" s="1"/>
      <c r="P254" s="143"/>
      <c r="Q254" s="1"/>
      <c r="R254" s="1"/>
      <c r="S254" s="143"/>
    </row>
    <row r="255" spans="1:19" x14ac:dyDescent="0.25">
      <c r="A255" s="1"/>
      <c r="B255" s="1"/>
      <c r="C255" s="1"/>
      <c r="H255" s="1"/>
      <c r="I255" s="1"/>
      <c r="M255" s="1"/>
      <c r="N255" s="1"/>
      <c r="P255" s="143"/>
      <c r="Q255" s="1"/>
      <c r="R255" s="1"/>
      <c r="S255" s="143"/>
    </row>
    <row r="256" spans="1:19" x14ac:dyDescent="0.25">
      <c r="A256" s="1"/>
      <c r="B256" s="1"/>
      <c r="C256" s="1"/>
      <c r="H256" s="1"/>
      <c r="I256" s="1"/>
      <c r="M256" s="1"/>
      <c r="N256" s="1"/>
      <c r="P256" s="143"/>
      <c r="Q256" s="1"/>
      <c r="R256" s="1"/>
      <c r="S256" s="143"/>
    </row>
    <row r="257" spans="1:19" x14ac:dyDescent="0.25">
      <c r="A257" s="1"/>
      <c r="B257" s="1"/>
      <c r="C257" s="1"/>
      <c r="H257" s="1"/>
      <c r="I257" s="1"/>
      <c r="M257" s="1"/>
      <c r="N257" s="1"/>
      <c r="P257" s="143"/>
      <c r="Q257" s="1"/>
      <c r="R257" s="1"/>
      <c r="S257" s="143"/>
    </row>
    <row r="258" spans="1:19" x14ac:dyDescent="0.25">
      <c r="A258" s="1"/>
      <c r="B258" s="1"/>
      <c r="C258" s="1"/>
      <c r="H258" s="1"/>
      <c r="I258" s="1"/>
      <c r="M258" s="1"/>
      <c r="N258" s="1"/>
      <c r="P258" s="143"/>
      <c r="Q258" s="1"/>
      <c r="R258" s="1"/>
      <c r="S258" s="143"/>
    </row>
    <row r="259" spans="1:19" x14ac:dyDescent="0.25">
      <c r="A259" s="1"/>
      <c r="B259" s="1"/>
      <c r="C259" s="1"/>
      <c r="H259" s="1"/>
      <c r="I259" s="1"/>
      <c r="M259" s="1"/>
      <c r="N259" s="1"/>
      <c r="P259" s="143"/>
      <c r="Q259" s="1"/>
      <c r="R259" s="1"/>
      <c r="S259" s="143"/>
    </row>
    <row r="260" spans="1:19" x14ac:dyDescent="0.25">
      <c r="A260" s="1"/>
      <c r="B260" s="1"/>
      <c r="C260" s="1"/>
      <c r="H260" s="1"/>
      <c r="I260" s="1"/>
      <c r="M260" s="1"/>
      <c r="N260" s="1"/>
      <c r="P260" s="143"/>
      <c r="Q260" s="1"/>
      <c r="R260" s="1"/>
      <c r="S260" s="143"/>
    </row>
    <row r="261" spans="1:19" x14ac:dyDescent="0.25">
      <c r="A261" s="1"/>
      <c r="B261" s="1"/>
      <c r="C261" s="1"/>
      <c r="H261" s="1"/>
      <c r="I261" s="1"/>
      <c r="M261" s="1"/>
      <c r="N261" s="1"/>
      <c r="P261" s="143"/>
      <c r="Q261" s="1"/>
      <c r="R261" s="1"/>
      <c r="S261" s="143"/>
    </row>
    <row r="262" spans="1:19" x14ac:dyDescent="0.25">
      <c r="A262" s="1"/>
      <c r="B262" s="1"/>
      <c r="C262" s="1"/>
      <c r="H262" s="1"/>
      <c r="I262" s="1"/>
      <c r="M262" s="1"/>
      <c r="N262" s="1"/>
      <c r="P262" s="143"/>
      <c r="Q262" s="1"/>
      <c r="R262" s="1"/>
      <c r="S262" s="143"/>
    </row>
    <row r="263" spans="1:19" x14ac:dyDescent="0.25">
      <c r="A263" s="1"/>
      <c r="B263" s="1"/>
      <c r="C263" s="1"/>
      <c r="H263" s="1"/>
      <c r="I263" s="1"/>
      <c r="M263" s="1"/>
      <c r="N263" s="1"/>
      <c r="P263" s="143"/>
      <c r="Q263" s="1"/>
      <c r="R263" s="1"/>
      <c r="S263" s="143"/>
    </row>
    <row r="264" spans="1:19" x14ac:dyDescent="0.25">
      <c r="A264" s="1"/>
      <c r="B264" s="1"/>
      <c r="C264" s="1"/>
      <c r="H264" s="1"/>
      <c r="I264" s="1"/>
      <c r="M264" s="1"/>
      <c r="N264" s="1"/>
      <c r="P264" s="143"/>
      <c r="Q264" s="1"/>
      <c r="R264" s="1"/>
      <c r="S264" s="143"/>
    </row>
    <row r="265" spans="1:19" x14ac:dyDescent="0.25">
      <c r="A265" s="1"/>
      <c r="B265" s="1"/>
      <c r="C265" s="1"/>
      <c r="H265" s="1"/>
      <c r="I265" s="1"/>
      <c r="M265" s="1"/>
      <c r="N265" s="1"/>
      <c r="P265" s="143"/>
      <c r="Q265" s="1"/>
      <c r="R265" s="1"/>
      <c r="S265" s="143"/>
    </row>
    <row r="266" spans="1:19" x14ac:dyDescent="0.25">
      <c r="A266" s="1"/>
      <c r="B266" s="1"/>
      <c r="C266" s="1"/>
      <c r="H266" s="1"/>
      <c r="I266" s="1"/>
      <c r="M266" s="1"/>
      <c r="N266" s="1"/>
      <c r="P266" s="143"/>
      <c r="Q266" s="1"/>
      <c r="R266" s="1"/>
      <c r="S266" s="143"/>
    </row>
    <row r="267" spans="1:19" x14ac:dyDescent="0.25">
      <c r="A267" s="1"/>
      <c r="B267" s="1"/>
      <c r="C267" s="1"/>
      <c r="H267" s="1"/>
      <c r="I267" s="1"/>
      <c r="M267" s="1"/>
      <c r="N267" s="1"/>
      <c r="P267" s="143"/>
      <c r="Q267" s="1"/>
      <c r="R267" s="1"/>
      <c r="S267" s="143"/>
    </row>
    <row r="268" spans="1:19" x14ac:dyDescent="0.25">
      <c r="A268" s="1"/>
      <c r="B268" s="1"/>
      <c r="C268" s="1"/>
      <c r="H268" s="1"/>
      <c r="I268" s="1"/>
      <c r="M268" s="1"/>
      <c r="N268" s="1"/>
      <c r="P268" s="143"/>
      <c r="Q268" s="1"/>
      <c r="R268" s="1"/>
      <c r="S268" s="143"/>
    </row>
    <row r="269" spans="1:19" x14ac:dyDescent="0.25">
      <c r="A269" s="1"/>
      <c r="B269" s="1"/>
      <c r="C269" s="1"/>
      <c r="H269" s="1"/>
      <c r="I269" s="1"/>
      <c r="M269" s="1"/>
      <c r="N269" s="1"/>
      <c r="P269" s="143"/>
      <c r="Q269" s="1"/>
      <c r="R269" s="1"/>
      <c r="S269" s="143"/>
    </row>
    <row r="270" spans="1:19" x14ac:dyDescent="0.25">
      <c r="A270" s="1"/>
      <c r="B270" s="1"/>
      <c r="C270" s="1"/>
      <c r="H270" s="1"/>
      <c r="I270" s="1"/>
      <c r="M270" s="1"/>
      <c r="N270" s="1"/>
      <c r="P270" s="143"/>
      <c r="Q270" s="1"/>
      <c r="R270" s="1"/>
      <c r="S270" s="143"/>
    </row>
    <row r="271" spans="1:19" x14ac:dyDescent="0.25">
      <c r="A271" s="1"/>
      <c r="B271" s="1"/>
      <c r="C271" s="1"/>
      <c r="H271" s="1"/>
      <c r="I271" s="1"/>
      <c r="M271" s="1"/>
      <c r="N271" s="1"/>
      <c r="P271" s="143"/>
      <c r="Q271" s="1"/>
      <c r="R271" s="1"/>
      <c r="S271" s="143"/>
    </row>
    <row r="272" spans="1:19" x14ac:dyDescent="0.25">
      <c r="A272" s="1"/>
      <c r="B272" s="1"/>
      <c r="C272" s="1"/>
      <c r="H272" s="1"/>
      <c r="I272" s="1"/>
      <c r="M272" s="1"/>
      <c r="N272" s="1"/>
      <c r="P272" s="143"/>
      <c r="Q272" s="1"/>
      <c r="R272" s="1"/>
      <c r="S272" s="143"/>
    </row>
    <row r="273" spans="1:19" x14ac:dyDescent="0.25">
      <c r="A273" s="1"/>
      <c r="B273" s="1"/>
      <c r="C273" s="1"/>
      <c r="H273" s="1"/>
      <c r="I273" s="1"/>
      <c r="M273" s="1"/>
      <c r="N273" s="1"/>
      <c r="P273" s="143"/>
      <c r="Q273" s="1"/>
      <c r="R273" s="1"/>
      <c r="S273" s="143"/>
    </row>
    <row r="274" spans="1:19" x14ac:dyDescent="0.25">
      <c r="A274" s="1"/>
      <c r="B274" s="1"/>
      <c r="C274" s="1"/>
      <c r="H274" s="1"/>
      <c r="I274" s="1"/>
      <c r="M274" s="1"/>
      <c r="N274" s="1"/>
      <c r="P274" s="143"/>
      <c r="Q274" s="1"/>
      <c r="R274" s="1"/>
      <c r="S274" s="143"/>
    </row>
    <row r="275" spans="1:19" x14ac:dyDescent="0.25">
      <c r="A275" s="1"/>
      <c r="B275" s="1"/>
      <c r="C275" s="1"/>
      <c r="H275" s="1"/>
      <c r="I275" s="1"/>
      <c r="M275" s="1"/>
      <c r="N275" s="1"/>
      <c r="P275" s="143"/>
      <c r="Q275" s="1"/>
      <c r="R275" s="1"/>
      <c r="S275" s="143"/>
    </row>
    <row r="276" spans="1:19" x14ac:dyDescent="0.25">
      <c r="A276" s="1"/>
      <c r="B276" s="1"/>
      <c r="C276" s="1"/>
      <c r="H276" s="1"/>
      <c r="I276" s="1"/>
      <c r="M276" s="1"/>
      <c r="N276" s="1"/>
      <c r="P276" s="143"/>
      <c r="Q276" s="1"/>
      <c r="R276" s="1"/>
      <c r="S276" s="143"/>
    </row>
    <row r="277" spans="1:19" x14ac:dyDescent="0.25">
      <c r="A277" s="1"/>
      <c r="B277" s="1"/>
      <c r="C277" s="1"/>
      <c r="H277" s="1"/>
      <c r="I277" s="1"/>
      <c r="M277" s="1"/>
      <c r="N277" s="1"/>
      <c r="P277" s="143"/>
      <c r="Q277" s="1"/>
      <c r="R277" s="1"/>
      <c r="S277" s="143"/>
    </row>
    <row r="278" spans="1:19" x14ac:dyDescent="0.25">
      <c r="A278" s="1"/>
      <c r="B278" s="1"/>
      <c r="C278" s="1"/>
      <c r="H278" s="1"/>
      <c r="I278" s="1"/>
      <c r="M278" s="1"/>
      <c r="N278" s="1"/>
      <c r="P278" s="143"/>
      <c r="Q278" s="1"/>
      <c r="R278" s="1"/>
      <c r="S278" s="143"/>
    </row>
    <row r="279" spans="1:19" x14ac:dyDescent="0.25">
      <c r="A279" s="1"/>
      <c r="B279" s="1"/>
      <c r="C279" s="1"/>
      <c r="H279" s="1"/>
      <c r="I279" s="1"/>
      <c r="M279" s="1"/>
      <c r="N279" s="1"/>
      <c r="P279" s="143"/>
      <c r="Q279" s="1"/>
      <c r="R279" s="1"/>
      <c r="S279" s="143"/>
    </row>
    <row r="280" spans="1:19" x14ac:dyDescent="0.25">
      <c r="A280" s="1"/>
      <c r="B280" s="1"/>
      <c r="C280" s="1"/>
      <c r="H280" s="1"/>
      <c r="I280" s="1"/>
      <c r="M280" s="1"/>
      <c r="N280" s="1"/>
      <c r="P280" s="143"/>
      <c r="Q280" s="1"/>
      <c r="R280" s="1"/>
      <c r="S280" s="143"/>
    </row>
    <row r="281" spans="1:19" x14ac:dyDescent="0.25">
      <c r="A281" s="1"/>
      <c r="B281" s="1"/>
      <c r="C281" s="1"/>
      <c r="H281" s="1"/>
      <c r="I281" s="1"/>
      <c r="M281" s="1"/>
      <c r="N281" s="1"/>
      <c r="P281" s="143"/>
      <c r="Q281" s="1"/>
      <c r="R281" s="1"/>
      <c r="S281" s="143"/>
    </row>
    <row r="282" spans="1:19" x14ac:dyDescent="0.25">
      <c r="A282" s="1"/>
      <c r="B282" s="1"/>
      <c r="C282" s="1"/>
      <c r="H282" s="1"/>
      <c r="I282" s="1"/>
      <c r="M282" s="1"/>
      <c r="N282" s="1"/>
      <c r="P282" s="143"/>
      <c r="Q282" s="1"/>
      <c r="R282" s="1"/>
      <c r="S282" s="143"/>
    </row>
    <row r="283" spans="1:19" x14ac:dyDescent="0.25">
      <c r="A283" s="1"/>
      <c r="B283" s="1"/>
      <c r="C283" s="1"/>
      <c r="H283" s="1"/>
      <c r="I283" s="1"/>
      <c r="M283" s="1"/>
      <c r="N283" s="1"/>
      <c r="P283" s="143"/>
      <c r="Q283" s="1"/>
      <c r="R283" s="1"/>
      <c r="S283" s="143"/>
    </row>
    <row r="284" spans="1:19" x14ac:dyDescent="0.25">
      <c r="A284" s="1"/>
      <c r="B284" s="1"/>
      <c r="C284" s="1"/>
      <c r="H284" s="1"/>
      <c r="I284" s="1"/>
      <c r="M284" s="1"/>
      <c r="N284" s="1"/>
      <c r="P284" s="143"/>
      <c r="Q284" s="1"/>
      <c r="R284" s="1"/>
      <c r="S284" s="143"/>
    </row>
    <row r="285" spans="1:19" x14ac:dyDescent="0.25">
      <c r="A285" s="1"/>
      <c r="B285" s="1"/>
      <c r="C285" s="1"/>
      <c r="H285" s="1"/>
      <c r="I285" s="1"/>
      <c r="M285" s="1"/>
      <c r="N285" s="1"/>
      <c r="P285" s="143"/>
      <c r="Q285" s="1"/>
      <c r="R285" s="1"/>
      <c r="S285" s="143"/>
    </row>
    <row r="286" spans="1:19" x14ac:dyDescent="0.25">
      <c r="A286" s="1"/>
      <c r="B286" s="1"/>
      <c r="C286" s="1"/>
      <c r="H286" s="1"/>
      <c r="I286" s="1"/>
      <c r="M286" s="1"/>
      <c r="N286" s="1"/>
      <c r="P286" s="143"/>
      <c r="Q286" s="1"/>
      <c r="R286" s="1"/>
      <c r="S286" s="143"/>
    </row>
    <row r="287" spans="1:19" x14ac:dyDescent="0.25">
      <c r="A287" s="1"/>
      <c r="B287" s="1"/>
      <c r="C287" s="1"/>
      <c r="H287" s="1"/>
      <c r="I287" s="1"/>
      <c r="M287" s="1"/>
      <c r="N287" s="1"/>
      <c r="P287" s="143"/>
      <c r="Q287" s="1"/>
      <c r="R287" s="1"/>
      <c r="S287" s="143"/>
    </row>
    <row r="288" spans="1:19" x14ac:dyDescent="0.25">
      <c r="A288" s="1"/>
      <c r="B288" s="1"/>
      <c r="C288" s="1"/>
      <c r="H288" s="1"/>
      <c r="I288" s="1"/>
      <c r="M288" s="1"/>
      <c r="N288" s="1"/>
      <c r="P288" s="143"/>
      <c r="Q288" s="1"/>
      <c r="R288" s="1"/>
      <c r="S288" s="143"/>
    </row>
    <row r="289" spans="1:19" x14ac:dyDescent="0.25">
      <c r="A289" s="1"/>
      <c r="B289" s="1"/>
      <c r="C289" s="1"/>
      <c r="H289" s="1"/>
      <c r="I289" s="1"/>
      <c r="M289" s="1"/>
      <c r="N289" s="1"/>
      <c r="P289" s="143"/>
      <c r="Q289" s="1"/>
      <c r="R289" s="1"/>
      <c r="S289" s="143"/>
    </row>
    <row r="290" spans="1:19" x14ac:dyDescent="0.25">
      <c r="A290" s="1"/>
      <c r="B290" s="1"/>
      <c r="C290" s="1"/>
      <c r="H290" s="1"/>
      <c r="I290" s="1"/>
      <c r="M290" s="1"/>
      <c r="N290" s="1"/>
      <c r="P290" s="143"/>
      <c r="Q290" s="1"/>
      <c r="R290" s="1"/>
      <c r="S290" s="143"/>
    </row>
    <row r="291" spans="1:19" x14ac:dyDescent="0.25">
      <c r="A291" s="1"/>
      <c r="B291" s="1"/>
      <c r="C291" s="1"/>
      <c r="H291" s="1"/>
      <c r="I291" s="1"/>
      <c r="M291" s="1"/>
      <c r="N291" s="1"/>
      <c r="P291" s="143"/>
      <c r="Q291" s="1"/>
      <c r="R291" s="1"/>
      <c r="S291" s="143"/>
    </row>
    <row r="292" spans="1:19" x14ac:dyDescent="0.25">
      <c r="A292" s="1"/>
      <c r="B292" s="1"/>
      <c r="C292" s="1"/>
      <c r="H292" s="1"/>
      <c r="I292" s="1"/>
      <c r="M292" s="1"/>
      <c r="N292" s="1"/>
      <c r="P292" s="143"/>
      <c r="Q292" s="1"/>
      <c r="R292" s="1"/>
      <c r="S292" s="143"/>
    </row>
    <row r="293" spans="1:19" x14ac:dyDescent="0.25">
      <c r="A293" s="1"/>
      <c r="B293" s="1"/>
      <c r="C293" s="1"/>
      <c r="H293" s="1"/>
      <c r="I293" s="1"/>
      <c r="M293" s="1"/>
      <c r="N293" s="1"/>
      <c r="P293" s="143"/>
      <c r="Q293" s="1"/>
      <c r="R293" s="1"/>
      <c r="S293" s="143"/>
    </row>
    <row r="294" spans="1:19" x14ac:dyDescent="0.25">
      <c r="A294" s="1"/>
      <c r="B294" s="1"/>
      <c r="C294" s="1"/>
      <c r="H294" s="1"/>
      <c r="I294" s="1"/>
      <c r="M294" s="1"/>
      <c r="N294" s="1"/>
      <c r="P294" s="143"/>
      <c r="Q294" s="1"/>
      <c r="R294" s="1"/>
      <c r="S294" s="143"/>
    </row>
    <row r="295" spans="1:19" x14ac:dyDescent="0.25">
      <c r="A295" s="1"/>
      <c r="B295" s="1"/>
      <c r="C295" s="1"/>
      <c r="H295" s="1"/>
      <c r="I295" s="1"/>
      <c r="M295" s="1"/>
      <c r="N295" s="1"/>
      <c r="P295" s="143"/>
      <c r="Q295" s="1"/>
      <c r="R295" s="1"/>
      <c r="S295" s="143"/>
    </row>
    <row r="296" spans="1:19" x14ac:dyDescent="0.25">
      <c r="A296" s="1"/>
      <c r="B296" s="1"/>
      <c r="C296" s="1"/>
      <c r="H296" s="1"/>
      <c r="I296" s="1"/>
      <c r="M296" s="1"/>
      <c r="N296" s="1"/>
      <c r="P296" s="143"/>
      <c r="Q296" s="1"/>
      <c r="R296" s="1"/>
      <c r="S296" s="143"/>
    </row>
    <row r="297" spans="1:19" x14ac:dyDescent="0.25">
      <c r="A297" s="1"/>
      <c r="B297" s="1"/>
      <c r="C297" s="1"/>
      <c r="H297" s="1"/>
      <c r="I297" s="1"/>
      <c r="M297" s="1"/>
      <c r="N297" s="1"/>
      <c r="P297" s="143"/>
      <c r="Q297" s="1"/>
      <c r="R297" s="1"/>
      <c r="S297" s="143"/>
    </row>
    <row r="298" spans="1:19" x14ac:dyDescent="0.25">
      <c r="A298" s="1"/>
      <c r="B298" s="1"/>
      <c r="C298" s="1"/>
      <c r="H298" s="1"/>
      <c r="I298" s="1"/>
      <c r="M298" s="1"/>
      <c r="N298" s="1"/>
      <c r="P298" s="143"/>
      <c r="Q298" s="1"/>
      <c r="R298" s="1"/>
      <c r="S298" s="143"/>
    </row>
    <row r="299" spans="1:19" x14ac:dyDescent="0.25">
      <c r="A299" s="1"/>
      <c r="B299" s="1"/>
      <c r="C299" s="1"/>
      <c r="H299" s="1"/>
      <c r="I299" s="1"/>
      <c r="M299" s="1"/>
      <c r="N299" s="1"/>
      <c r="P299" s="143"/>
      <c r="Q299" s="1"/>
      <c r="R299" s="1"/>
      <c r="S299" s="143"/>
    </row>
    <row r="300" spans="1:19" x14ac:dyDescent="0.25">
      <c r="A300" s="1"/>
      <c r="B300" s="1"/>
      <c r="C300" s="1"/>
      <c r="H300" s="1"/>
      <c r="I300" s="1"/>
      <c r="M300" s="1"/>
      <c r="N300" s="1"/>
      <c r="P300" s="143"/>
      <c r="Q300" s="1"/>
      <c r="R300" s="1"/>
      <c r="S300" s="143"/>
    </row>
    <row r="301" spans="1:19" x14ac:dyDescent="0.25">
      <c r="A301" s="1"/>
      <c r="B301" s="1"/>
      <c r="C301" s="1"/>
      <c r="H301" s="1"/>
      <c r="I301" s="1"/>
      <c r="M301" s="1"/>
      <c r="N301" s="1"/>
      <c r="P301" s="143"/>
      <c r="Q301" s="1"/>
      <c r="R301" s="1"/>
      <c r="S301" s="143"/>
    </row>
    <row r="302" spans="1:19" x14ac:dyDescent="0.25">
      <c r="A302" s="1"/>
      <c r="B302" s="1"/>
      <c r="C302" s="1"/>
      <c r="H302" s="1"/>
      <c r="I302" s="1"/>
      <c r="M302" s="1"/>
      <c r="N302" s="1"/>
      <c r="P302" s="143"/>
      <c r="Q302" s="1"/>
      <c r="R302" s="1"/>
      <c r="S302" s="143"/>
    </row>
    <row r="303" spans="1:19" x14ac:dyDescent="0.25">
      <c r="A303" s="1"/>
      <c r="B303" s="1"/>
      <c r="C303" s="1"/>
      <c r="H303" s="1"/>
      <c r="I303" s="1"/>
      <c r="M303" s="1"/>
      <c r="N303" s="1"/>
      <c r="P303" s="143"/>
      <c r="Q303" s="1"/>
      <c r="R303" s="1"/>
      <c r="S303" s="143"/>
    </row>
    <row r="304" spans="1:19" x14ac:dyDescent="0.25">
      <c r="A304" s="1"/>
      <c r="B304" s="1"/>
      <c r="C304" s="1"/>
      <c r="H304" s="1"/>
      <c r="I304" s="1"/>
      <c r="M304" s="1"/>
      <c r="N304" s="1"/>
      <c r="P304" s="143"/>
      <c r="Q304" s="1"/>
      <c r="R304" s="1"/>
      <c r="S304" s="143"/>
    </row>
    <row r="305" spans="1:19" x14ac:dyDescent="0.25">
      <c r="A305" s="1"/>
      <c r="B305" s="1"/>
      <c r="C305" s="1"/>
      <c r="H305" s="1"/>
      <c r="I305" s="1"/>
      <c r="M305" s="1"/>
      <c r="N305" s="1"/>
      <c r="P305" s="143"/>
      <c r="Q305" s="1"/>
      <c r="R305" s="1"/>
      <c r="S305" s="143"/>
    </row>
    <row r="306" spans="1:19" x14ac:dyDescent="0.25">
      <c r="A306" s="1"/>
      <c r="B306" s="1"/>
      <c r="C306" s="1"/>
      <c r="H306" s="1"/>
      <c r="I306" s="1"/>
      <c r="M306" s="1"/>
      <c r="N306" s="1"/>
      <c r="P306" s="143"/>
      <c r="Q306" s="1"/>
      <c r="R306" s="1"/>
      <c r="S306" s="143"/>
    </row>
    <row r="307" spans="1:19" x14ac:dyDescent="0.25">
      <c r="A307" s="1"/>
      <c r="B307" s="1"/>
      <c r="C307" s="1"/>
      <c r="H307" s="1"/>
      <c r="I307" s="1"/>
      <c r="M307" s="1"/>
      <c r="N307" s="1"/>
      <c r="P307" s="143"/>
      <c r="Q307" s="1"/>
      <c r="R307" s="1"/>
      <c r="S307" s="143"/>
    </row>
    <row r="308" spans="1:19" x14ac:dyDescent="0.25">
      <c r="A308" s="1"/>
      <c r="B308" s="1"/>
      <c r="C308" s="1"/>
      <c r="H308" s="1"/>
      <c r="I308" s="1"/>
      <c r="M308" s="1"/>
      <c r="N308" s="1"/>
      <c r="P308" s="143"/>
      <c r="Q308" s="1"/>
      <c r="R308" s="1"/>
      <c r="S308" s="143"/>
    </row>
    <row r="309" spans="1:19" x14ac:dyDescent="0.25">
      <c r="A309" s="1"/>
      <c r="B309" s="1"/>
      <c r="C309" s="1"/>
      <c r="H309" s="1"/>
      <c r="I309" s="1"/>
      <c r="M309" s="1"/>
      <c r="N309" s="1"/>
      <c r="P309" s="143"/>
      <c r="Q309" s="1"/>
      <c r="R309" s="1"/>
      <c r="S309" s="143"/>
    </row>
    <row r="310" spans="1:19" x14ac:dyDescent="0.25">
      <c r="A310" s="1"/>
      <c r="B310" s="1"/>
      <c r="C310" s="1"/>
      <c r="H310" s="1"/>
      <c r="I310" s="1"/>
      <c r="M310" s="1"/>
      <c r="N310" s="1"/>
      <c r="P310" s="143"/>
      <c r="Q310" s="1"/>
      <c r="R310" s="1"/>
      <c r="S310" s="143"/>
    </row>
    <row r="311" spans="1:19" x14ac:dyDescent="0.25">
      <c r="A311" s="1"/>
      <c r="B311" s="1"/>
      <c r="C311" s="1"/>
      <c r="H311" s="1"/>
      <c r="I311" s="1"/>
      <c r="M311" s="1"/>
      <c r="N311" s="1"/>
      <c r="P311" s="143"/>
      <c r="Q311" s="1"/>
      <c r="R311" s="1"/>
      <c r="S311" s="143"/>
    </row>
    <row r="312" spans="1:19" x14ac:dyDescent="0.25">
      <c r="A312" s="1"/>
      <c r="B312" s="1"/>
      <c r="C312" s="1"/>
      <c r="H312" s="1"/>
      <c r="I312" s="1"/>
      <c r="M312" s="1"/>
      <c r="N312" s="1"/>
      <c r="P312" s="143"/>
      <c r="Q312" s="1"/>
      <c r="R312" s="1"/>
      <c r="S312" s="143"/>
    </row>
    <row r="313" spans="1:19" x14ac:dyDescent="0.25">
      <c r="A313" s="1"/>
      <c r="B313" s="1"/>
      <c r="C313" s="1"/>
      <c r="H313" s="1"/>
      <c r="I313" s="1"/>
      <c r="M313" s="1"/>
      <c r="N313" s="1"/>
      <c r="P313" s="143"/>
      <c r="Q313" s="1"/>
      <c r="R313" s="1"/>
      <c r="S313" s="143"/>
    </row>
    <row r="314" spans="1:19" x14ac:dyDescent="0.25">
      <c r="A314" s="1"/>
      <c r="B314" s="1"/>
      <c r="C314" s="1"/>
      <c r="H314" s="1"/>
      <c r="I314" s="1"/>
      <c r="M314" s="1"/>
      <c r="N314" s="1"/>
      <c r="P314" s="143"/>
      <c r="Q314" s="1"/>
      <c r="R314" s="1"/>
      <c r="S314" s="143"/>
    </row>
    <row r="315" spans="1:19" x14ac:dyDescent="0.25">
      <c r="A315" s="1"/>
      <c r="B315" s="1"/>
      <c r="C315" s="1"/>
      <c r="H315" s="1"/>
      <c r="I315" s="1"/>
      <c r="M315" s="1"/>
      <c r="N315" s="1"/>
      <c r="P315" s="143"/>
      <c r="Q315" s="1"/>
      <c r="R315" s="1"/>
      <c r="S315" s="143"/>
    </row>
    <row r="316" spans="1:19" x14ac:dyDescent="0.25">
      <c r="A316" s="1"/>
      <c r="B316" s="1"/>
      <c r="C316" s="1"/>
      <c r="H316" s="1"/>
      <c r="I316" s="1"/>
      <c r="M316" s="1"/>
      <c r="N316" s="1"/>
      <c r="P316" s="143"/>
      <c r="Q316" s="1"/>
      <c r="R316" s="1"/>
      <c r="S316" s="143"/>
    </row>
    <row r="317" spans="1:19" x14ac:dyDescent="0.25">
      <c r="A317" s="1"/>
      <c r="B317" s="1"/>
      <c r="C317" s="1"/>
      <c r="H317" s="1"/>
      <c r="I317" s="1"/>
      <c r="M317" s="1"/>
      <c r="N317" s="1"/>
      <c r="P317" s="143"/>
      <c r="Q317" s="1"/>
      <c r="R317" s="1"/>
      <c r="S317" s="143"/>
    </row>
    <row r="318" spans="1:19" x14ac:dyDescent="0.25">
      <c r="A318" s="1"/>
      <c r="B318" s="1"/>
      <c r="C318" s="1"/>
      <c r="H318" s="1"/>
      <c r="I318" s="1"/>
      <c r="M318" s="1"/>
      <c r="N318" s="1"/>
      <c r="P318" s="143"/>
      <c r="Q318" s="1"/>
      <c r="R318" s="1"/>
      <c r="S318" s="143"/>
    </row>
    <row r="319" spans="1:19" x14ac:dyDescent="0.25">
      <c r="A319" s="1"/>
      <c r="B319" s="1"/>
      <c r="C319" s="1"/>
      <c r="H319" s="1"/>
      <c r="I319" s="1"/>
      <c r="M319" s="1"/>
      <c r="N319" s="1"/>
      <c r="P319" s="143"/>
      <c r="Q319" s="1"/>
      <c r="R319" s="1"/>
      <c r="S319" s="143"/>
    </row>
    <row r="320" spans="1:19" x14ac:dyDescent="0.25">
      <c r="A320" s="1"/>
      <c r="B320" s="1"/>
      <c r="C320" s="1"/>
      <c r="H320" s="1"/>
      <c r="I320" s="1"/>
      <c r="M320" s="1"/>
      <c r="N320" s="1"/>
      <c r="P320" s="143"/>
      <c r="Q320" s="1"/>
      <c r="R320" s="1"/>
      <c r="S320" s="143"/>
    </row>
    <row r="321" spans="1:19" x14ac:dyDescent="0.25">
      <c r="A321" s="1"/>
      <c r="B321" s="1"/>
      <c r="C321" s="1"/>
      <c r="H321" s="1"/>
      <c r="I321" s="1"/>
      <c r="M321" s="1"/>
      <c r="N321" s="1"/>
      <c r="P321" s="143"/>
      <c r="Q321" s="1"/>
      <c r="R321" s="1"/>
      <c r="S321" s="143"/>
    </row>
    <row r="322" spans="1:19" x14ac:dyDescent="0.25">
      <c r="A322" s="1"/>
      <c r="B322" s="1"/>
      <c r="C322" s="1"/>
      <c r="H322" s="1"/>
      <c r="I322" s="1"/>
      <c r="M322" s="1"/>
      <c r="N322" s="1"/>
      <c r="P322" s="143"/>
      <c r="Q322" s="1"/>
      <c r="R322" s="1"/>
      <c r="S322" s="143"/>
    </row>
    <row r="323" spans="1:19" x14ac:dyDescent="0.25">
      <c r="A323" s="1"/>
      <c r="B323" s="1"/>
      <c r="C323" s="1"/>
      <c r="H323" s="1"/>
      <c r="I323" s="1"/>
      <c r="M323" s="1"/>
      <c r="N323" s="1"/>
      <c r="P323" s="143"/>
      <c r="Q323" s="1"/>
      <c r="R323" s="1"/>
      <c r="S323" s="143"/>
    </row>
    <row r="324" spans="1:19" x14ac:dyDescent="0.25">
      <c r="A324" s="1"/>
      <c r="B324" s="1"/>
      <c r="C324" s="1"/>
      <c r="H324" s="1"/>
      <c r="I324" s="1"/>
      <c r="M324" s="1"/>
      <c r="N324" s="1"/>
      <c r="P324" s="143"/>
      <c r="Q324" s="1"/>
      <c r="R324" s="1"/>
      <c r="S324" s="143"/>
    </row>
    <row r="325" spans="1:19" x14ac:dyDescent="0.25">
      <c r="A325" s="1"/>
      <c r="B325" s="1"/>
      <c r="C325" s="1"/>
      <c r="H325" s="1"/>
      <c r="I325" s="1"/>
      <c r="M325" s="1"/>
      <c r="N325" s="1"/>
      <c r="P325" s="143"/>
      <c r="Q325" s="1"/>
      <c r="R325" s="1"/>
      <c r="S325" s="143"/>
    </row>
    <row r="326" spans="1:19" x14ac:dyDescent="0.25">
      <c r="A326" s="1"/>
      <c r="B326" s="1"/>
      <c r="C326" s="1"/>
      <c r="H326" s="1"/>
      <c r="I326" s="1"/>
      <c r="M326" s="1"/>
      <c r="N326" s="1"/>
      <c r="P326" s="143"/>
      <c r="Q326" s="1"/>
      <c r="R326" s="1"/>
      <c r="S326" s="143"/>
    </row>
    <row r="327" spans="1:19" x14ac:dyDescent="0.25">
      <c r="A327" s="1"/>
      <c r="B327" s="1"/>
      <c r="C327" s="1"/>
      <c r="H327" s="1"/>
      <c r="I327" s="1"/>
      <c r="M327" s="1"/>
      <c r="N327" s="1"/>
      <c r="P327" s="143"/>
      <c r="Q327" s="1"/>
      <c r="R327" s="1"/>
      <c r="S327" s="143"/>
    </row>
    <row r="328" spans="1:19" x14ac:dyDescent="0.25">
      <c r="A328" s="1"/>
      <c r="B328" s="1"/>
      <c r="C328" s="1"/>
      <c r="H328" s="1"/>
      <c r="I328" s="1"/>
      <c r="M328" s="1"/>
      <c r="N328" s="1"/>
      <c r="P328" s="143"/>
      <c r="Q328" s="1"/>
      <c r="R328" s="1"/>
      <c r="S328" s="143"/>
    </row>
    <row r="329" spans="1:19" x14ac:dyDescent="0.25">
      <c r="A329" s="1"/>
      <c r="B329" s="1"/>
      <c r="C329" s="1"/>
      <c r="H329" s="1"/>
      <c r="I329" s="1"/>
      <c r="M329" s="1"/>
      <c r="N329" s="1"/>
      <c r="P329" s="143"/>
      <c r="Q329" s="1"/>
      <c r="R329" s="1"/>
      <c r="S329" s="143"/>
    </row>
    <row r="330" spans="1:19" x14ac:dyDescent="0.25">
      <c r="A330" s="1"/>
      <c r="B330" s="1"/>
      <c r="C330" s="1"/>
      <c r="H330" s="1"/>
      <c r="I330" s="1"/>
      <c r="M330" s="1"/>
      <c r="N330" s="1"/>
      <c r="P330" s="143"/>
      <c r="Q330" s="1"/>
      <c r="R330" s="1"/>
      <c r="S330" s="143"/>
    </row>
    <row r="331" spans="1:19" x14ac:dyDescent="0.25">
      <c r="A331" s="1"/>
      <c r="B331" s="1"/>
      <c r="C331" s="1"/>
      <c r="H331" s="1"/>
      <c r="I331" s="1"/>
      <c r="M331" s="1"/>
      <c r="N331" s="1"/>
      <c r="P331" s="143"/>
      <c r="Q331" s="1"/>
      <c r="R331" s="1"/>
      <c r="S331" s="143"/>
    </row>
    <row r="332" spans="1:19" x14ac:dyDescent="0.25">
      <c r="A332" s="1"/>
      <c r="B332" s="1"/>
      <c r="C332" s="1"/>
      <c r="H332" s="1"/>
      <c r="I332" s="1"/>
      <c r="M332" s="1"/>
      <c r="N332" s="1"/>
      <c r="P332" s="143"/>
      <c r="Q332" s="1"/>
      <c r="R332" s="1"/>
      <c r="S332" s="143"/>
    </row>
    <row r="333" spans="1:19" x14ac:dyDescent="0.25">
      <c r="A333" s="1"/>
      <c r="B333" s="1"/>
      <c r="C333" s="1"/>
      <c r="H333" s="1"/>
      <c r="I333" s="1"/>
      <c r="M333" s="1"/>
      <c r="N333" s="1"/>
      <c r="P333" s="143"/>
      <c r="Q333" s="1"/>
      <c r="R333" s="1"/>
      <c r="S333" s="143"/>
    </row>
    <row r="334" spans="1:19" x14ac:dyDescent="0.25">
      <c r="A334" s="1"/>
      <c r="B334" s="1"/>
      <c r="C334" s="1"/>
      <c r="H334" s="1"/>
      <c r="I334" s="1"/>
      <c r="M334" s="1"/>
      <c r="N334" s="1"/>
      <c r="P334" s="143"/>
      <c r="Q334" s="1"/>
      <c r="R334" s="1"/>
      <c r="S334" s="143"/>
    </row>
    <row r="335" spans="1:19" x14ac:dyDescent="0.25">
      <c r="A335" s="1"/>
      <c r="B335" s="1"/>
      <c r="C335" s="1"/>
      <c r="H335" s="1"/>
      <c r="I335" s="1"/>
      <c r="M335" s="1"/>
      <c r="N335" s="1"/>
      <c r="P335" s="143"/>
      <c r="Q335" s="1"/>
      <c r="R335" s="1"/>
      <c r="S335" s="143"/>
    </row>
    <row r="336" spans="1:19" x14ac:dyDescent="0.25">
      <c r="A336" s="1"/>
      <c r="B336" s="1"/>
      <c r="C336" s="1"/>
      <c r="H336" s="1"/>
      <c r="I336" s="1"/>
      <c r="M336" s="1"/>
      <c r="N336" s="1"/>
      <c r="P336" s="143"/>
      <c r="Q336" s="1"/>
      <c r="R336" s="1"/>
      <c r="S336" s="143"/>
    </row>
    <row r="337" spans="1:19" x14ac:dyDescent="0.25">
      <c r="A337" s="1"/>
      <c r="B337" s="1"/>
      <c r="C337" s="1"/>
      <c r="H337" s="1"/>
      <c r="I337" s="1"/>
      <c r="M337" s="1"/>
      <c r="N337" s="1"/>
      <c r="P337" s="143"/>
      <c r="Q337" s="1"/>
      <c r="R337" s="1"/>
      <c r="S337" s="143"/>
    </row>
    <row r="338" spans="1:19" x14ac:dyDescent="0.25">
      <c r="A338" s="1"/>
      <c r="B338" s="1"/>
      <c r="C338" s="1"/>
      <c r="H338" s="1"/>
      <c r="I338" s="1"/>
      <c r="M338" s="1"/>
      <c r="N338" s="1"/>
      <c r="P338" s="143"/>
      <c r="Q338" s="1"/>
      <c r="R338" s="1"/>
      <c r="S338" s="143"/>
    </row>
    <row r="339" spans="1:19" x14ac:dyDescent="0.25">
      <c r="A339" s="1"/>
      <c r="B339" s="1"/>
      <c r="C339" s="1"/>
      <c r="H339" s="1"/>
      <c r="I339" s="1"/>
      <c r="M339" s="1"/>
      <c r="N339" s="1"/>
      <c r="P339" s="143"/>
      <c r="Q339" s="1"/>
      <c r="R339" s="1"/>
      <c r="S339" s="143"/>
    </row>
    <row r="340" spans="1:19" x14ac:dyDescent="0.25">
      <c r="A340" s="1"/>
      <c r="B340" s="1"/>
      <c r="C340" s="1"/>
      <c r="H340" s="1"/>
      <c r="I340" s="1"/>
      <c r="M340" s="1"/>
      <c r="N340" s="1"/>
      <c r="P340" s="143"/>
      <c r="Q340" s="1"/>
      <c r="R340" s="1"/>
      <c r="S340" s="143"/>
    </row>
    <row r="341" spans="1:19" x14ac:dyDescent="0.25">
      <c r="A341" s="1"/>
      <c r="B341" s="1"/>
      <c r="C341" s="1"/>
      <c r="H341" s="1"/>
      <c r="I341" s="1"/>
      <c r="M341" s="1"/>
      <c r="N341" s="1"/>
      <c r="P341" s="143"/>
      <c r="Q341" s="1"/>
      <c r="R341" s="1"/>
      <c r="S341" s="143"/>
    </row>
    <row r="342" spans="1:19" x14ac:dyDescent="0.25">
      <c r="A342" s="1"/>
      <c r="B342" s="1"/>
      <c r="C342" s="1"/>
      <c r="H342" s="1"/>
      <c r="I342" s="1"/>
      <c r="M342" s="1"/>
      <c r="N342" s="1"/>
      <c r="P342" s="143"/>
      <c r="Q342" s="1"/>
      <c r="R342" s="1"/>
      <c r="S342" s="143"/>
    </row>
    <row r="343" spans="1:19" x14ac:dyDescent="0.25">
      <c r="A343" s="1"/>
      <c r="B343" s="1"/>
      <c r="C343" s="1"/>
      <c r="H343" s="1"/>
      <c r="I343" s="1"/>
      <c r="M343" s="1"/>
      <c r="N343" s="1"/>
      <c r="P343" s="143"/>
      <c r="Q343" s="1"/>
      <c r="R343" s="1"/>
      <c r="S343" s="143"/>
    </row>
    <row r="344" spans="1:19" x14ac:dyDescent="0.25">
      <c r="A344" s="1"/>
      <c r="B344" s="1"/>
      <c r="C344" s="1"/>
      <c r="H344" s="1"/>
      <c r="I344" s="1"/>
      <c r="M344" s="1"/>
      <c r="N344" s="1"/>
      <c r="P344" s="143"/>
      <c r="Q344" s="1"/>
      <c r="R344" s="1"/>
      <c r="S344" s="143"/>
    </row>
    <row r="345" spans="1:19" x14ac:dyDescent="0.25">
      <c r="A345" s="1"/>
      <c r="B345" s="1"/>
      <c r="C345" s="1"/>
      <c r="H345" s="1"/>
      <c r="I345" s="1"/>
      <c r="M345" s="1"/>
      <c r="N345" s="1"/>
      <c r="P345" s="143"/>
      <c r="Q345" s="1"/>
      <c r="R345" s="1"/>
      <c r="S345" s="143"/>
    </row>
    <row r="346" spans="1:19" x14ac:dyDescent="0.25">
      <c r="A346" s="1"/>
      <c r="B346" s="1"/>
      <c r="C346" s="1"/>
      <c r="H346" s="1"/>
      <c r="I346" s="1"/>
      <c r="M346" s="1"/>
      <c r="N346" s="1"/>
      <c r="P346" s="143"/>
      <c r="Q346" s="1"/>
      <c r="R346" s="1"/>
      <c r="S346" s="143"/>
    </row>
    <row r="347" spans="1:19" x14ac:dyDescent="0.25">
      <c r="A347" s="1"/>
      <c r="B347" s="1"/>
      <c r="C347" s="1"/>
      <c r="H347" s="1"/>
      <c r="I347" s="1"/>
      <c r="M347" s="1"/>
      <c r="N347" s="1"/>
      <c r="P347" s="143"/>
      <c r="Q347" s="1"/>
      <c r="R347" s="1"/>
      <c r="S347" s="143"/>
    </row>
    <row r="348" spans="1:19" x14ac:dyDescent="0.25">
      <c r="A348" s="1"/>
      <c r="B348" s="1"/>
      <c r="C348" s="1"/>
      <c r="H348" s="1"/>
      <c r="I348" s="1"/>
      <c r="M348" s="1"/>
      <c r="N348" s="1"/>
      <c r="P348" s="143"/>
      <c r="Q348" s="1"/>
      <c r="R348" s="1"/>
      <c r="S348" s="143"/>
    </row>
    <row r="349" spans="1:19" x14ac:dyDescent="0.25">
      <c r="A349" s="1"/>
      <c r="B349" s="1"/>
      <c r="C349" s="1"/>
      <c r="H349" s="1"/>
      <c r="I349" s="1"/>
      <c r="M349" s="1"/>
      <c r="N349" s="1"/>
      <c r="P349" s="143"/>
      <c r="Q349" s="1"/>
      <c r="R349" s="1"/>
      <c r="S349" s="143"/>
    </row>
    <row r="350" spans="1:19" x14ac:dyDescent="0.25">
      <c r="A350" s="1"/>
      <c r="B350" s="1"/>
      <c r="C350" s="1"/>
      <c r="H350" s="1"/>
      <c r="I350" s="1"/>
      <c r="M350" s="1"/>
      <c r="N350" s="1"/>
      <c r="P350" s="143"/>
      <c r="Q350" s="1"/>
      <c r="R350" s="1"/>
      <c r="S350" s="143"/>
    </row>
    <row r="351" spans="1:19" x14ac:dyDescent="0.25">
      <c r="A351" s="1"/>
      <c r="B351" s="1"/>
      <c r="C351" s="1"/>
      <c r="H351" s="1"/>
      <c r="I351" s="1"/>
      <c r="M351" s="1"/>
      <c r="N351" s="1"/>
      <c r="P351" s="143"/>
      <c r="Q351" s="1"/>
      <c r="R351" s="1"/>
      <c r="S351" s="143"/>
    </row>
    <row r="352" spans="1:19" x14ac:dyDescent="0.25">
      <c r="A352" s="1"/>
      <c r="B352" s="1"/>
      <c r="C352" s="1"/>
      <c r="H352" s="1"/>
      <c r="I352" s="1"/>
      <c r="M352" s="1"/>
      <c r="N352" s="1"/>
      <c r="P352" s="143"/>
      <c r="Q352" s="1"/>
      <c r="R352" s="1"/>
      <c r="S352" s="143"/>
    </row>
    <row r="353" spans="1:19" x14ac:dyDescent="0.25">
      <c r="A353" s="1"/>
      <c r="B353" s="1"/>
      <c r="C353" s="1"/>
      <c r="H353" s="1"/>
      <c r="I353" s="1"/>
      <c r="M353" s="1"/>
      <c r="N353" s="1"/>
      <c r="P353" s="143"/>
      <c r="Q353" s="1"/>
      <c r="R353" s="1"/>
      <c r="S353" s="143"/>
    </row>
    <row r="354" spans="1:19" x14ac:dyDescent="0.25">
      <c r="A354" s="1"/>
      <c r="B354" s="1"/>
      <c r="C354" s="1"/>
      <c r="H354" s="1"/>
      <c r="I354" s="1"/>
      <c r="M354" s="1"/>
      <c r="N354" s="1"/>
      <c r="P354" s="143"/>
      <c r="Q354" s="1"/>
      <c r="R354" s="1"/>
      <c r="S354" s="143"/>
    </row>
    <row r="355" spans="1:19" x14ac:dyDescent="0.25">
      <c r="A355" s="1"/>
      <c r="B355" s="1"/>
      <c r="C355" s="1"/>
      <c r="H355" s="1"/>
      <c r="I355" s="1"/>
      <c r="M355" s="1"/>
      <c r="N355" s="1"/>
      <c r="P355" s="143"/>
      <c r="Q355" s="1"/>
      <c r="R355" s="1"/>
      <c r="S355" s="143"/>
    </row>
    <row r="356" spans="1:19" x14ac:dyDescent="0.25">
      <c r="A356" s="1"/>
      <c r="B356" s="1"/>
      <c r="C356" s="1"/>
      <c r="H356" s="1"/>
      <c r="I356" s="1"/>
      <c r="M356" s="1"/>
      <c r="N356" s="1"/>
      <c r="P356" s="143"/>
      <c r="Q356" s="1"/>
      <c r="R356" s="1"/>
      <c r="S356" s="143"/>
    </row>
    <row r="357" spans="1:19" x14ac:dyDescent="0.25">
      <c r="A357" s="1"/>
      <c r="B357" s="1"/>
      <c r="C357" s="1"/>
      <c r="H357" s="1"/>
      <c r="I357" s="1"/>
      <c r="M357" s="1"/>
      <c r="N357" s="1"/>
      <c r="P357" s="143"/>
      <c r="Q357" s="1"/>
      <c r="R357" s="1"/>
      <c r="S357" s="143"/>
    </row>
    <row r="358" spans="1:19" x14ac:dyDescent="0.25">
      <c r="A358" s="1"/>
      <c r="B358" s="1"/>
      <c r="C358" s="1"/>
      <c r="H358" s="1"/>
      <c r="I358" s="1"/>
      <c r="M358" s="1"/>
      <c r="N358" s="1"/>
      <c r="P358" s="143"/>
      <c r="Q358" s="1"/>
      <c r="R358" s="1"/>
      <c r="S358" s="143"/>
    </row>
    <row r="359" spans="1:19" x14ac:dyDescent="0.25">
      <c r="A359" s="1"/>
      <c r="B359" s="1"/>
      <c r="C359" s="1"/>
      <c r="H359" s="1"/>
      <c r="I359" s="1"/>
      <c r="M359" s="1"/>
      <c r="N359" s="1"/>
      <c r="P359" s="143"/>
      <c r="Q359" s="1"/>
      <c r="R359" s="1"/>
      <c r="S359" s="143"/>
    </row>
    <row r="360" spans="1:19" x14ac:dyDescent="0.25">
      <c r="A360" s="1"/>
      <c r="B360" s="1"/>
      <c r="C360" s="1"/>
      <c r="H360" s="1"/>
      <c r="I360" s="1"/>
      <c r="M360" s="1"/>
      <c r="N360" s="1"/>
      <c r="P360" s="143"/>
      <c r="Q360" s="1"/>
      <c r="R360" s="1"/>
      <c r="S360" s="143"/>
    </row>
    <row r="361" spans="1:19" x14ac:dyDescent="0.25">
      <c r="A361" s="1"/>
      <c r="B361" s="1"/>
      <c r="C361" s="1"/>
      <c r="H361" s="1"/>
      <c r="I361" s="1"/>
      <c r="M361" s="1"/>
      <c r="N361" s="1"/>
      <c r="P361" s="143"/>
      <c r="Q361" s="1"/>
      <c r="R361" s="1"/>
      <c r="S361" s="143"/>
    </row>
    <row r="362" spans="1:19" x14ac:dyDescent="0.25">
      <c r="A362" s="1"/>
      <c r="B362" s="1"/>
      <c r="C362" s="1"/>
      <c r="H362" s="1"/>
      <c r="I362" s="1"/>
      <c r="M362" s="1"/>
      <c r="N362" s="1"/>
      <c r="P362" s="143"/>
      <c r="Q362" s="1"/>
      <c r="R362" s="1"/>
      <c r="S362" s="143"/>
    </row>
    <row r="363" spans="1:19" x14ac:dyDescent="0.25">
      <c r="A363" s="1"/>
      <c r="B363" s="1"/>
      <c r="C363" s="1"/>
      <c r="H363" s="1"/>
      <c r="I363" s="1"/>
      <c r="M363" s="1"/>
      <c r="N363" s="1"/>
      <c r="P363" s="143"/>
      <c r="Q363" s="1"/>
      <c r="R363" s="1"/>
      <c r="S363" s="143"/>
    </row>
    <row r="364" spans="1:19" x14ac:dyDescent="0.25">
      <c r="A364" s="1"/>
      <c r="B364" s="1"/>
      <c r="C364" s="1"/>
      <c r="H364" s="1"/>
      <c r="I364" s="1"/>
      <c r="M364" s="1"/>
      <c r="N364" s="1"/>
      <c r="P364" s="143"/>
      <c r="Q364" s="1"/>
      <c r="R364" s="1"/>
      <c r="S364" s="143"/>
    </row>
    <row r="365" spans="1:19" x14ac:dyDescent="0.25">
      <c r="A365" s="1"/>
      <c r="B365" s="1"/>
      <c r="C365" s="1"/>
      <c r="H365" s="1"/>
      <c r="I365" s="1"/>
      <c r="M365" s="1"/>
      <c r="N365" s="1"/>
      <c r="P365" s="143"/>
      <c r="Q365" s="1"/>
      <c r="R365" s="1"/>
      <c r="S365" s="143"/>
    </row>
    <row r="366" spans="1:19" x14ac:dyDescent="0.25">
      <c r="A366" s="1"/>
      <c r="B366" s="1"/>
      <c r="C366" s="1"/>
      <c r="H366" s="1"/>
      <c r="I366" s="1"/>
      <c r="M366" s="1"/>
      <c r="N366" s="1"/>
      <c r="P366" s="143"/>
      <c r="Q366" s="1"/>
      <c r="R366" s="1"/>
      <c r="S366" s="143"/>
    </row>
    <row r="367" spans="1:19" x14ac:dyDescent="0.25">
      <c r="A367" s="1"/>
      <c r="B367" s="1"/>
      <c r="C367" s="1"/>
      <c r="H367" s="1"/>
      <c r="I367" s="1"/>
      <c r="M367" s="1"/>
      <c r="N367" s="1"/>
      <c r="P367" s="143"/>
      <c r="Q367" s="1"/>
      <c r="R367" s="1"/>
      <c r="S367" s="143"/>
    </row>
    <row r="368" spans="1:19" x14ac:dyDescent="0.25">
      <c r="A368" s="1"/>
      <c r="B368" s="1"/>
      <c r="C368" s="1"/>
      <c r="H368" s="1"/>
      <c r="I368" s="1"/>
      <c r="M368" s="1"/>
      <c r="N368" s="1"/>
      <c r="P368" s="143"/>
      <c r="Q368" s="1"/>
      <c r="R368" s="1"/>
      <c r="S368" s="143"/>
    </row>
    <row r="369" spans="1:19" x14ac:dyDescent="0.25">
      <c r="A369" s="1"/>
      <c r="B369" s="1"/>
      <c r="C369" s="1"/>
      <c r="H369" s="1"/>
      <c r="I369" s="1"/>
      <c r="M369" s="1"/>
      <c r="N369" s="1"/>
      <c r="P369" s="143"/>
      <c r="Q369" s="1"/>
      <c r="R369" s="1"/>
      <c r="S369" s="143"/>
    </row>
  </sheetData>
  <mergeCells count="49">
    <mergeCell ref="A1:I1"/>
    <mergeCell ref="A2:B2"/>
    <mergeCell ref="A183:B183"/>
    <mergeCell ref="I183:N183"/>
    <mergeCell ref="A184:B184"/>
    <mergeCell ref="I184:N184"/>
    <mergeCell ref="A179:B179"/>
    <mergeCell ref="I179:N179"/>
    <mergeCell ref="A180:B180"/>
    <mergeCell ref="I180:N180"/>
    <mergeCell ref="A182:B182"/>
    <mergeCell ref="I182:N182"/>
    <mergeCell ref="I178:N178"/>
    <mergeCell ref="A169:B169"/>
    <mergeCell ref="I169:N169"/>
    <mergeCell ref="A170:B170"/>
    <mergeCell ref="A175:B175"/>
    <mergeCell ref="I175:N175"/>
    <mergeCell ref="A178:B178"/>
    <mergeCell ref="A32:B32"/>
    <mergeCell ref="I32:N32"/>
    <mergeCell ref="A33:B33"/>
    <mergeCell ref="I33:N33"/>
    <mergeCell ref="A168:B168"/>
    <mergeCell ref="I168:N168"/>
    <mergeCell ref="A34:N34"/>
    <mergeCell ref="I170:N170"/>
    <mergeCell ref="A173:B173"/>
    <mergeCell ref="I173:N173"/>
    <mergeCell ref="A174:B174"/>
    <mergeCell ref="I174:N174"/>
    <mergeCell ref="A9:B9"/>
    <mergeCell ref="I9:N9"/>
    <mergeCell ref="A10:B10"/>
    <mergeCell ref="I10:N10"/>
    <mergeCell ref="A31:B31"/>
    <mergeCell ref="I31:N31"/>
    <mergeCell ref="O3:P4"/>
    <mergeCell ref="R3:R4"/>
    <mergeCell ref="S3:S4"/>
    <mergeCell ref="Q3:Q4"/>
    <mergeCell ref="A8:B8"/>
    <mergeCell ref="I8:N8"/>
    <mergeCell ref="A3:A4"/>
    <mergeCell ref="B3:B4"/>
    <mergeCell ref="C3:H3"/>
    <mergeCell ref="I3:L3"/>
    <mergeCell ref="M3:M4"/>
    <mergeCell ref="N3:N4"/>
  </mergeCells>
  <pageMargins left="0.75" right="0.75" top="1" bottom="1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Matematika alapszak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Backhausz Ágnes</cp:lastModifiedBy>
  <cp:lastPrinted>2019-06-13T15:27:05Z</cp:lastPrinted>
  <dcterms:created xsi:type="dcterms:W3CDTF">2019-06-10T15:44:25Z</dcterms:created>
  <dcterms:modified xsi:type="dcterms:W3CDTF">2026-06-30T09:04:30Z</dcterms:modified>
</cp:coreProperties>
</file>